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720" windowHeight="6750" activeTab="0"/>
  </bookViews>
  <sheets>
    <sheet name="Titles" sheetId="1" r:id="rId1"/>
    <sheet name="Narrative" sheetId="2" r:id="rId2"/>
    <sheet name="23.01" sheetId="3" r:id="rId3"/>
    <sheet name="23.02" sheetId="4" r:id="rId4"/>
    <sheet name="23.03" sheetId="5" r:id="rId5"/>
    <sheet name="23.04" sheetId="6" r:id="rId6"/>
    <sheet name="23.05" sheetId="7" r:id="rId7"/>
    <sheet name="23.06" sheetId="8" r:id="rId8"/>
    <sheet name="23.07" sheetId="9" r:id="rId9"/>
    <sheet name="23.08" sheetId="10" r:id="rId10"/>
    <sheet name="23.09" sheetId="11" r:id="rId11"/>
    <sheet name="23.10" sheetId="12" r:id="rId12"/>
    <sheet name="23.11" sheetId="13" r:id="rId13"/>
    <sheet name="23.12" sheetId="14" r:id="rId14"/>
    <sheet name="23.13" sheetId="15" r:id="rId15"/>
    <sheet name="23.14" sheetId="16" r:id="rId16"/>
    <sheet name="23.15" sheetId="17" r:id="rId17"/>
    <sheet name="23.16" sheetId="18" r:id="rId18"/>
    <sheet name="23.17" sheetId="19" r:id="rId19"/>
    <sheet name="23.18" sheetId="20" r:id="rId20"/>
    <sheet name="23.19" sheetId="21" r:id="rId21"/>
    <sheet name="23.20" sheetId="22" r:id="rId22"/>
    <sheet name="23.21" sheetId="23" r:id="rId23"/>
    <sheet name="23.22" sheetId="24" r:id="rId24"/>
    <sheet name="23.23" sheetId="25" r:id="rId25"/>
    <sheet name="23.24" sheetId="26" r:id="rId26"/>
    <sheet name="23.25" sheetId="27" r:id="rId27"/>
    <sheet name="23.26" sheetId="28" r:id="rId28"/>
    <sheet name="23.27" sheetId="29" r:id="rId29"/>
    <sheet name="23.28" sheetId="30" r:id="rId30"/>
    <sheet name="23.29" sheetId="31" r:id="rId31"/>
    <sheet name="23.30" sheetId="32" r:id="rId32"/>
    <sheet name="23.31" sheetId="33" r:id="rId33"/>
    <sheet name="23.32" sheetId="34" r:id="rId34"/>
    <sheet name="23.33" sheetId="35" r:id="rId35"/>
    <sheet name="23.34" sheetId="36" r:id="rId36"/>
    <sheet name="23.35" sheetId="37" r:id="rId37"/>
    <sheet name="23.36" sheetId="38" r:id="rId38"/>
    <sheet name="23.37" sheetId="39" r:id="rId39"/>
    <sheet name="23.38" sheetId="40" r:id="rId40"/>
    <sheet name="23.39" sheetId="41" r:id="rId41"/>
    <sheet name="23.40" sheetId="42" r:id="rId42"/>
    <sheet name="23.41" sheetId="43" r:id="rId43"/>
    <sheet name="23.42" sheetId="44" r:id="rId44"/>
    <sheet name="23.43" sheetId="45" r:id="rId45"/>
    <sheet name="23.44" sheetId="46" r:id="rId46"/>
    <sheet name="23.45" sheetId="47" r:id="rId47"/>
  </sheets>
  <externalReferences>
    <externalReference r:id="rId50"/>
    <externalReference r:id="rId51"/>
    <externalReference r:id="rId52"/>
    <externalReference r:id="rId53"/>
    <externalReference r:id="rId54"/>
  </externalReferences>
  <definedNames>
    <definedName name="__123Graph_A" hidden="1">'[5]Calcs'!#REF!</definedName>
    <definedName name="__123Graph_B" hidden="1">'[5]Calcs'!#REF!</definedName>
    <definedName name="__123Graph_C" hidden="1">'[5]Calcs'!#REF!</definedName>
    <definedName name="_Fill" hidden="1">'[4]totals'!#REF!</definedName>
    <definedName name="_Key1" hidden="1">'[2]100in04'!#REF!</definedName>
    <definedName name="_Order1" hidden="1">255</definedName>
    <definedName name="_Order2" hidden="1">0</definedName>
    <definedName name="aazz" hidden="1">{"'DB97  6-2-98 77-96 analytics'!$A$1:$F$32"}</definedName>
    <definedName name="ab" hidden="1">{"'B-2 QSER Jun 98 4-27-98 cor'!$A$1:$F$57"}</definedName>
    <definedName name="Census_Tract_Density_Query">#REF!</definedName>
    <definedName name="CTY_EST2002_01_15">#REF!</definedName>
    <definedName name="dc" hidden="1">{"'B-2 QSER Jun 98 4-27-98 cor'!$A$1:$F$57"}</definedName>
    <definedName name="FieldName_Query">#REF!</definedName>
    <definedName name="HTML_CodePage" hidden="1">1252</definedName>
    <definedName name="HTML_Control" localSheetId="1" hidden="1">{"'DB97  6-2-98 77-96 analytics'!$A$1:$F$32"}</definedName>
    <definedName name="HTML_Control" hidden="1">{"'DB97  6-2-98 77-96 analytics'!$A$1:$F$32"}</definedName>
    <definedName name="HTML_Control1" localSheetId="1" hidden="1">{"'B-2 QSER Jun 98 4-27-98 cor'!$A$1:$F$57"}</definedName>
    <definedName name="HTML_Control1" hidden="1">{"'B-2 QSER Jun 98 4-27-98 cor'!$A$1:$F$57"}</definedName>
    <definedName name="HTML_Control2" localSheetId="1" hidden="1">{"'B-2 QSER Jun 98 4-27-98 cor'!$A$1:$F$57"}</definedName>
    <definedName name="HTML_Control2" hidden="1">{"'B-2 QSER Jun 98 4-27-98 cor'!$A$1:$F$57"}</definedName>
    <definedName name="HTML_Control5" localSheetId="1"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localSheetId="1" hidden="1">{"'B-2 QSER Jun 98 4-27-98 cor'!$A$1:$F$57"}</definedName>
    <definedName name="new" hidden="1">{"'B-2 QSER Jun 98 4-27-98 cor'!$A$1:$F$57"}</definedName>
    <definedName name="new10" hidden="1">{"'B-2 QSER Jun 98 4-27-98 cor'!$A$1:$F$57"}</definedName>
    <definedName name="new2" localSheetId="1" hidden="1">{"'B-2 QSER Jun 98 4-27-98 cor'!$A$1:$F$57"}</definedName>
    <definedName name="new2" hidden="1">{"'B-2 QSER Jun 98 4-27-98 cor'!$A$1:$F$57"}</definedName>
    <definedName name="new5" localSheetId="1" hidden="1">{"'B-2 QSER Jun 98 4-27-98 cor'!$A$1:$F$57"}</definedName>
    <definedName name="new5" hidden="1">{"'B-2 QSER Jun 98 4-27-98 cor'!$A$1:$F$57"}</definedName>
    <definedName name="newoldnew" hidden="1">{"'B-2 QSER Jun 98 4-27-98 cor'!$A$1:$F$57"}</definedName>
    <definedName name="old2" hidden="1">{"'B-2 QSER Jun 98 4-27-98 cor'!$A$1:$F$57"}</definedName>
    <definedName name="P31_P32_P33byStateCounty">#REF!</definedName>
    <definedName name="PCT10byStateCounty">#REF!</definedName>
    <definedName name="PCT12byStateCountyFemale" localSheetId="1">#REF!</definedName>
    <definedName name="PCT12byStateCountyFemale">#REF!</definedName>
    <definedName name="PCT12byStateCountyMale" localSheetId="1">#REF!</definedName>
    <definedName name="PCT12byStateCountyMale">#REF!</definedName>
    <definedName name="PCT16byStateCounty">#REF!</definedName>
    <definedName name="PCT8byStateCounty">#REF!</definedName>
    <definedName name="PRINT_AREA_MI">#REF!</definedName>
    <definedName name="_xlnm.Print_Titles" localSheetId="0">'Titles'!$1:$4</definedName>
    <definedName name="SC01">#REF!</definedName>
    <definedName name="SC01RES" localSheetId="1">#REF!</definedName>
    <definedName name="SC01RES">#REF!</definedName>
    <definedName name="SC02_15" localSheetId="1">#REF!</definedName>
    <definedName name="SC02_15">#REF!</definedName>
    <definedName name="SMS_print">#REF!</definedName>
    <definedName name="TABLE1_15" localSheetId="1">#REF!</definedName>
    <definedName name="TABLE1_15">#REF!</definedName>
    <definedName name="TABLE2_15">#REF!</definedName>
    <definedName name="TABLE2_15_FIXED">#REF!</definedName>
    <definedName name="TABLE3_15">#REF!</definedName>
    <definedName name="TABLE4_15">#REF!</definedName>
  </definedNames>
  <calcPr fullCalcOnLoad="1"/>
</workbook>
</file>

<file path=xl/sharedStrings.xml><?xml version="1.0" encoding="utf-8"?>
<sst xmlns="http://schemas.openxmlformats.org/spreadsheetml/2006/main" count="1875" uniqueCount="1141">
  <si>
    <r>
      <t xml:space="preserve">        The major sources of these data are the U.S. Census Bureau</t>
    </r>
    <r>
      <rPr>
        <sz val="12"/>
        <color indexed="8"/>
        <rFont val="Times New Roman"/>
        <family val="1"/>
      </rPr>
      <t xml:space="preserve">, </t>
    </r>
    <r>
      <rPr>
        <i/>
        <sz val="12"/>
        <color indexed="8"/>
        <rFont val="Times New Roman"/>
        <family val="1"/>
      </rPr>
      <t>2002 Economic Census, Geographic Area Series</t>
    </r>
    <r>
      <rPr>
        <sz val="12"/>
        <color indexed="8"/>
        <rFont val="Times New Roman"/>
        <family val="1"/>
      </rPr>
      <t>, Retail Trade, Wholesale Trade, and</t>
    </r>
    <r>
      <rPr>
        <sz val="12"/>
        <rFont val="Times New Roman"/>
        <family val="1"/>
      </rPr>
      <t xml:space="preserve"> all others relating to the services industry.  Statistics on the retailing, wholesaling, and services tax bases are available from the Hawaii State Department of Taxation.  Data on hotel room counts, occupancy and other characteristics are published by the Hawaii State Department of Business, Economic Development &amp; Tourism's Tourism Research Branch.  The Film Industry Branch of the Hawaii State Department of Business, Economic Development &amp; Tourism compiles data on motion picture and television production.  A summary of figures on trade and services in earlier years appears in </t>
    </r>
    <r>
      <rPr>
        <i/>
        <sz val="12"/>
        <rFont val="Times New Roman"/>
        <family val="1"/>
      </rPr>
      <t>Historical Statistics of Hawaii</t>
    </r>
    <r>
      <rPr>
        <sz val="12"/>
        <rFont val="Times New Roman"/>
        <family val="1"/>
      </rPr>
      <t>, Section 20.  The</t>
    </r>
    <r>
      <rPr>
        <i/>
        <sz val="12"/>
        <rFont val="Times New Roman"/>
        <family val="1"/>
      </rPr>
      <t xml:space="preserve"> Statistical Abstract of the United States:  2008</t>
    </r>
    <r>
      <rPr>
        <sz val="12"/>
        <rFont val="Times New Roman"/>
        <family val="1"/>
      </rPr>
      <t>, Section 22 and 27, presents similar data for other states and the nation as a whole.</t>
    </r>
  </si>
  <si>
    <r>
      <t xml:space="preserve">Geographic Area Series, Hawaii </t>
    </r>
    <r>
      <rPr>
        <sz val="10"/>
        <rFont val="Times New Roman"/>
        <family val="1"/>
      </rPr>
      <t>EC02-54A-HI (March 2005), table 1, 3, and 4.</t>
    </r>
  </si>
  <si>
    <t>Table 23.19-- WHOLESALE TRADE (NAICS 42), FOR COUNTY AND SELECTED URBAN PLACE:  2002</t>
  </si>
  <si>
    <t>Number of establishments (number)</t>
  </si>
  <si>
    <t>EC02-42A-HI (March 2005), tables 1a, 3a and 4a.</t>
  </si>
  <si>
    <r>
      <t xml:space="preserve">     Source:  U.S. Census Bureau, </t>
    </r>
    <r>
      <rPr>
        <i/>
        <sz val="10"/>
        <rFont val="Times New Roman"/>
        <family val="1"/>
      </rPr>
      <t>2002 Economic Census, Wholesale Trade, Geographic Area Series, Hawaii,</t>
    </r>
  </si>
  <si>
    <t>Table 23.18-- WHOLESALE TRADE (NAICS 42), BY TYPE OF OPERATION AND KIND OF BUSINESS:  2002</t>
  </si>
  <si>
    <t>Type of operation and kind of business</t>
  </si>
  <si>
    <t>Number of establish-ments (number)</t>
  </si>
  <si>
    <t>Sales                              ($1,000)</t>
  </si>
  <si>
    <t>42</t>
  </si>
  <si>
    <t>Wholesale trade</t>
  </si>
  <si>
    <t>Type of operation:</t>
  </si>
  <si>
    <t>Merchant wholesalers</t>
  </si>
  <si>
    <t>Manufacturers' sales branches and</t>
  </si>
  <si>
    <t xml:space="preserve">  sales offices</t>
  </si>
  <si>
    <t>Agents, brokers, and commission</t>
  </si>
  <si>
    <t xml:space="preserve">  merchants</t>
  </si>
  <si>
    <t>Kind of business:</t>
  </si>
  <si>
    <t>4231</t>
  </si>
  <si>
    <t>Motor vehicles and motor vehicle</t>
  </si>
  <si>
    <t xml:space="preserve">   parts and supplies</t>
  </si>
  <si>
    <t>4232</t>
  </si>
  <si>
    <t>Furniture and home furnishings</t>
  </si>
  <si>
    <t>4233</t>
  </si>
  <si>
    <t xml:space="preserve">Lumber and other construction </t>
  </si>
  <si>
    <t xml:space="preserve">  materials</t>
  </si>
  <si>
    <t>4234</t>
  </si>
  <si>
    <t xml:space="preserve">Professional and commercial </t>
  </si>
  <si>
    <t xml:space="preserve">  equipment and supplies</t>
  </si>
  <si>
    <t>4235</t>
  </si>
  <si>
    <t xml:space="preserve">Metals and minerals, except </t>
  </si>
  <si>
    <t xml:space="preserve">  petroleum</t>
  </si>
  <si>
    <t>4236</t>
  </si>
  <si>
    <t>Electrical and electrical goods</t>
  </si>
  <si>
    <t>4237</t>
  </si>
  <si>
    <t>Hardware, and plumbing and</t>
  </si>
  <si>
    <t xml:space="preserve">  heating equipment and supplies</t>
  </si>
  <si>
    <t>4238</t>
  </si>
  <si>
    <t>Machinery, equipment, and supplies</t>
  </si>
  <si>
    <t>4239</t>
  </si>
  <si>
    <t>Miscellaneous durable goods</t>
  </si>
  <si>
    <t>4241</t>
  </si>
  <si>
    <t>Paper and paper products</t>
  </si>
  <si>
    <t>4242</t>
  </si>
  <si>
    <t>Drugs and druggists' sundries</t>
  </si>
  <si>
    <t>4243</t>
  </si>
  <si>
    <t>Apparel, piece goods, and notions</t>
  </si>
  <si>
    <t>4244</t>
  </si>
  <si>
    <t>Grocery and related products</t>
  </si>
  <si>
    <t>4245</t>
  </si>
  <si>
    <t>Farm product raw materials</t>
  </si>
  <si>
    <t>4246</t>
  </si>
  <si>
    <t>Chemical and allied products</t>
  </si>
  <si>
    <t>4247</t>
  </si>
  <si>
    <t>Petroleum and petroleum products</t>
  </si>
  <si>
    <t>4248</t>
  </si>
  <si>
    <t xml:space="preserve">Beer, wine, and distilled alcoholic </t>
  </si>
  <si>
    <t xml:space="preserve">  beverages</t>
  </si>
  <si>
    <t>4249</t>
  </si>
  <si>
    <t>Miscellaneous nondurable goods</t>
  </si>
  <si>
    <t>Table 23.18-- WHOLESALE TRADE (NAICS 42), BY TYPE OF OPERATION AND KIND OF BUSINESS:  2002 -- Con.</t>
  </si>
  <si>
    <t>4251</t>
  </si>
  <si>
    <t xml:space="preserve">Wholesale electronic markets and </t>
  </si>
  <si>
    <t xml:space="preserve">  agents and brokers</t>
  </si>
  <si>
    <t>1/  1,000 to 2,499 employees.</t>
  </si>
  <si>
    <t>2/  500 to 999 employees.</t>
  </si>
  <si>
    <t>3/  100 to 249 employees.</t>
  </si>
  <si>
    <t>4/  0 to 19 employees.</t>
  </si>
  <si>
    <t>EC97-42A-HI (March 2005), table 1a.</t>
  </si>
  <si>
    <t>Table 23.17-- CHARACTERISTICS OF WHOLESALE ESTABLISHMENTS      (NAICS 42), BY BROAD GEOGRAPHIC AREA: 2002</t>
  </si>
  <si>
    <t>Neighbor Islands</t>
  </si>
  <si>
    <t>First quarter payroll ($1,000)</t>
  </si>
  <si>
    <t>Paid employees for pay period</t>
  </si>
  <si>
    <t>including March 12 (number)</t>
  </si>
  <si>
    <t>Operating expenses ($1,000)</t>
  </si>
  <si>
    <t>Inventories ($1,000):</t>
  </si>
  <si>
    <t>Beginning of year</t>
  </si>
  <si>
    <t>End of year</t>
  </si>
  <si>
    <t>EC02-42A-HI (March 2005), tables 1a and 3a.</t>
  </si>
  <si>
    <t>Table 23.16-- WHOLESALE TRADE ESTABLISHMENTS AND SALES                                  (NAICS 42):  1939 TO 2002</t>
  </si>
  <si>
    <t>[Based on then-current definition]</t>
  </si>
  <si>
    <t>Sales                               ($1,000)</t>
  </si>
  <si>
    <t>Sales                                ($1,000)</t>
  </si>
  <si>
    <r>
      <t xml:space="preserve">Wholesale Trade, Geographic Area Series, Hawaii, </t>
    </r>
    <r>
      <rPr>
        <sz val="10"/>
        <rFont val="Times New Roman"/>
        <family val="1"/>
      </rPr>
      <t>EC02-42A-HI (March 2005), table1a.</t>
    </r>
  </si>
  <si>
    <r>
      <t xml:space="preserve">     Source:  Robert C. Schmitt, </t>
    </r>
    <r>
      <rPr>
        <i/>
        <sz val="10"/>
        <rFont val="Times New Roman"/>
        <family val="0"/>
      </rPr>
      <t>Historical Statistics of Hawaii</t>
    </r>
    <r>
      <rPr>
        <sz val="10"/>
        <rFont val="Times New Roman"/>
        <family val="1"/>
      </rPr>
      <t xml:space="preserve"> (1977), table 20.7; U.S. Census Bureau, </t>
    </r>
  </si>
  <si>
    <r>
      <t xml:space="preserve">1977 Census of Wholesale Trade, </t>
    </r>
    <r>
      <rPr>
        <sz val="10"/>
        <rFont val="Times New Roman"/>
        <family val="1"/>
      </rPr>
      <t xml:space="preserve">WC77-A-12 (Rev.), </t>
    </r>
    <r>
      <rPr>
        <i/>
        <sz val="10"/>
        <rFont val="Times New Roman"/>
        <family val="0"/>
      </rPr>
      <t>1982 Census of Wholesale Trade,</t>
    </r>
    <r>
      <rPr>
        <sz val="10"/>
        <rFont val="Times New Roman"/>
        <family val="1"/>
      </rPr>
      <t xml:space="preserve"> WC82-A-12, </t>
    </r>
    <r>
      <rPr>
        <i/>
        <sz val="10"/>
        <rFont val="Times New Roman"/>
        <family val="0"/>
      </rPr>
      <t>1987</t>
    </r>
    <r>
      <rPr>
        <sz val="10"/>
        <rFont val="Times New Roman"/>
        <family val="1"/>
      </rPr>
      <t xml:space="preserve"> </t>
    </r>
  </si>
  <si>
    <r>
      <t xml:space="preserve">Census of Wholesale Trade, </t>
    </r>
    <r>
      <rPr>
        <sz val="10"/>
        <rFont val="Times New Roman"/>
        <family val="1"/>
      </rPr>
      <t xml:space="preserve">WC87-A-12, and </t>
    </r>
    <r>
      <rPr>
        <i/>
        <sz val="10"/>
        <rFont val="Times New Roman"/>
        <family val="0"/>
      </rPr>
      <t xml:space="preserve">1992 Census of Wholesale Trade, </t>
    </r>
    <r>
      <rPr>
        <sz val="10"/>
        <rFont val="Times New Roman"/>
        <family val="1"/>
      </rPr>
      <t xml:space="preserve">WC92-A-12, </t>
    </r>
    <r>
      <rPr>
        <i/>
        <sz val="10"/>
        <rFont val="Times New Roman"/>
        <family val="1"/>
      </rPr>
      <t>1997 Economic</t>
    </r>
  </si>
  <si>
    <r>
      <t>Census, Wholesale Trade, Hawaii,</t>
    </r>
    <r>
      <rPr>
        <sz val="10"/>
        <rFont val="Times New Roman"/>
        <family val="1"/>
      </rPr>
      <t xml:space="preserve"> EC97W42A-HI(RV) (March 2000), table1, </t>
    </r>
    <r>
      <rPr>
        <i/>
        <sz val="10"/>
        <rFont val="Times New Roman"/>
        <family val="1"/>
      </rPr>
      <t>2002 Economic Census,</t>
    </r>
  </si>
  <si>
    <t>Table 23.15-- PRODUCT LINE SALES FOR RETAIL TRADE                                              (NAICS 44-45):  2002</t>
  </si>
  <si>
    <t>Industry total</t>
  </si>
  <si>
    <t xml:space="preserve">Groceries &amp; other food for human </t>
  </si>
  <si>
    <t>consumption off the premises</t>
  </si>
  <si>
    <t>etc for immediate consumption</t>
  </si>
  <si>
    <t>Packaged liquor, wine, &amp; beer</t>
  </si>
  <si>
    <t>Cigars, cigarettes, etc &amp; smokers'</t>
  </si>
  <si>
    <t>access, excluding sls from vending</t>
  </si>
  <si>
    <t>Drugs, health aids, beauty aids,</t>
  </si>
  <si>
    <t>including cosmetics</t>
  </si>
  <si>
    <t>Soaps, detergents, &amp; household</t>
  </si>
  <si>
    <t>cleaners</t>
  </si>
  <si>
    <t>Paper &amp; related products, including</t>
  </si>
  <si>
    <t>paper towels, toilet tissue, wraps, etc</t>
  </si>
  <si>
    <t>Men's wear</t>
  </si>
  <si>
    <t>Women's, juniors', &amp; misses' wear</t>
  </si>
  <si>
    <t xml:space="preserve">Children's wear, including boys, girls, </t>
  </si>
  <si>
    <t>&amp; infants &amp; toddlers</t>
  </si>
  <si>
    <t>Footwear, including accessories</t>
  </si>
  <si>
    <t>Sewing, knitting materials &amp; supplies,</t>
  </si>
  <si>
    <t>needlework goods</t>
  </si>
  <si>
    <t>Curtains, draperies, blinds, slipcovers,</t>
  </si>
  <si>
    <t>bed &amp; table coverings</t>
  </si>
  <si>
    <t>Major household appliances</t>
  </si>
  <si>
    <t>Small electric appliances &amp; personal</t>
  </si>
  <si>
    <t>care appliances</t>
  </si>
  <si>
    <t>TVs, video recorders, video cameras,</t>
  </si>
  <si>
    <t>video tapes, DVDs, etc</t>
  </si>
  <si>
    <t>Audio equipment, musical instruments,</t>
  </si>
  <si>
    <t>radios, stereos, CDs, records, etc</t>
  </si>
  <si>
    <t>Furniture, sleep equipment &amp;</t>
  </si>
  <si>
    <t>outdoor/patio furniture</t>
  </si>
  <si>
    <t>Flooring &amp; floor coverings</t>
  </si>
  <si>
    <t>Computer hardware, software, &amp;</t>
  </si>
  <si>
    <t>supplies</t>
  </si>
  <si>
    <t>Kitchenware &amp; home furnishings</t>
  </si>
  <si>
    <t>Table 23.15-- PRODUCT LINE SALES FOR RETAIL TRADE                                              (NAICS 44-45):  2002 -- Con.</t>
  </si>
  <si>
    <t>Jewelry, including watches, watch</t>
  </si>
  <si>
    <t>attach, novelty jewelry, etc</t>
  </si>
  <si>
    <t>Books</t>
  </si>
  <si>
    <t>Photographic equipment &amp; supplies</t>
  </si>
  <si>
    <t>Toys, hobby goods, &amp; games</t>
  </si>
  <si>
    <t>Optical goods, including eyeglasses,</t>
  </si>
  <si>
    <t>contact lenses, sunglasses, etc</t>
  </si>
  <si>
    <t>Sporting goods</t>
  </si>
  <si>
    <t>RVs, including camping trailers, travel</t>
  </si>
  <si>
    <t>trailers, truck campers, etc</t>
  </si>
  <si>
    <t>1/</t>
  </si>
  <si>
    <t>Hardware, tools, &amp; plumbing &amp;</t>
  </si>
  <si>
    <t>electrical supplies</t>
  </si>
  <si>
    <t>Lawn, garden, &amp; farm equipment &amp;</t>
  </si>
  <si>
    <t>Dimensional lumber &amp; other building/</t>
  </si>
  <si>
    <t>structural materials &amp; supplies</t>
  </si>
  <si>
    <t>Paint &amp; sundries</t>
  </si>
  <si>
    <t>Wallpaper &amp; other flexible wallcoverings</t>
  </si>
  <si>
    <t xml:space="preserve">Automobiles, cars, vans, trucks, </t>
  </si>
  <si>
    <t>motorcycles, motor scooters, etc</t>
  </si>
  <si>
    <t>Automotive fuels</t>
  </si>
  <si>
    <t>Automotive lubricants, including oil,</t>
  </si>
  <si>
    <t>greases,etc</t>
  </si>
  <si>
    <t xml:space="preserve">Automotive tires, tubes, batteries, </t>
  </si>
  <si>
    <t>parts, accessories</t>
  </si>
  <si>
    <t>Household fuels, including oil, LP gas,</t>
  </si>
  <si>
    <t>wood, coal</t>
  </si>
  <si>
    <t>Pets, pet foods, &amp; pet supplies</t>
  </si>
  <si>
    <t>All nonmerchandise receipts</t>
  </si>
  <si>
    <t>Source:  U.S. Census Bureau, Economic Census 2002, Subject series: Product lines, extracted from American</t>
  </si>
  <si>
    <t>Table 23.14-- ALCOHOLIC BEVERAGE SALES, BY TYPE:  2005 TO 2007</t>
  </si>
  <si>
    <t>[Fiscal year ending June 30]</t>
  </si>
  <si>
    <t>Wine gallons of 128 fluid ounces</t>
  </si>
  <si>
    <t>Category</t>
  </si>
  <si>
    <t>Wholesale                              value, 2007 (dollars)</t>
  </si>
  <si>
    <t>Distilled spirits</t>
  </si>
  <si>
    <t>Sparkling wine</t>
  </si>
  <si>
    <t>Still wine</t>
  </si>
  <si>
    <t>Cooler beverage</t>
  </si>
  <si>
    <t>Draft beer</t>
  </si>
  <si>
    <t>Beer other than draft</t>
  </si>
  <si>
    <t>Source:  Hawaii State Department of Taxation, Tax Research and Planning, records.</t>
  </si>
  <si>
    <t>Table 23.13-- DUTY-FREE STORE REVENUES:  1985 TO 2007</t>
  </si>
  <si>
    <t>[In dollars.  These sales revenues are not included in the general excise and use tax base                                                  data cited elsewhere in this volume]</t>
  </si>
  <si>
    <t>Revenues</t>
  </si>
  <si>
    <t xml:space="preserve">      Source:  DFS Hawaii, records; for 1995-2006 data Hawaii State Department of Transportation, Airport </t>
  </si>
  <si>
    <t>Division, records.</t>
  </si>
  <si>
    <t>Table 23.12-- CHARACTERISTICS OF EATING AND DRINKING PLACES: 2002</t>
  </si>
  <si>
    <t>[Includes only establishments of firms with payroll]</t>
  </si>
  <si>
    <t>Full-  service restaurants</t>
  </si>
  <si>
    <t>Limited-service restaurants</t>
  </si>
  <si>
    <t>Cafeterias, buffets, and grill buffets</t>
  </si>
  <si>
    <t>Drinking Places (alcoholic beverages)</t>
  </si>
  <si>
    <t>Establishments in business at end of year</t>
  </si>
  <si>
    <t>Sales, calendar year (million dollars)</t>
  </si>
  <si>
    <t>Seats, Dec. 31</t>
  </si>
  <si>
    <t>Average cost per meal (establishments):</t>
  </si>
  <si>
    <t>Less than $2.00</t>
  </si>
  <si>
    <t>$2.00 to $4.99</t>
  </si>
  <si>
    <t>$5.00 to $6.99</t>
  </si>
  <si>
    <t>$7.00 to $9.99</t>
  </si>
  <si>
    <t>$10.00 to $14.99</t>
  </si>
  <si>
    <t>$15.00 to $19.99</t>
  </si>
  <si>
    <t>$20.00 to $29.99</t>
  </si>
  <si>
    <t>$30.00 or more</t>
  </si>
  <si>
    <t>Menu type or specialty (establishments):</t>
  </si>
  <si>
    <t>Italian</t>
  </si>
  <si>
    <t>Mexican</t>
  </si>
  <si>
    <t>Chinese</t>
  </si>
  <si>
    <t>Other ethnic</t>
  </si>
  <si>
    <t>Seafood</t>
  </si>
  <si>
    <t>Steak</t>
  </si>
  <si>
    <t>Pizza</t>
  </si>
  <si>
    <t>Chicken</t>
  </si>
  <si>
    <t>Hamburger</t>
  </si>
  <si>
    <t>Sandwich (Sub shop)</t>
  </si>
  <si>
    <t>Other food specialty</t>
  </si>
  <si>
    <t>Establishments with no food specialty</t>
  </si>
  <si>
    <t xml:space="preserve">     X  Not applicable.</t>
  </si>
  <si>
    <t>EC02-72SX-SB (December 2005), pp. 3, 16, 34 and 49.</t>
  </si>
  <si>
    <r>
      <t xml:space="preserve">     Source:  U.S. Census Bureau, </t>
    </r>
    <r>
      <rPr>
        <i/>
        <sz val="10"/>
        <rFont val="Times New Roman"/>
        <family val="0"/>
      </rPr>
      <t>2002 Economic Census, Accommodation and Food Services, Subject Series,</t>
    </r>
  </si>
  <si>
    <t>Table 23.11-- SHOPPING CENTER CHARACTERISTICS:  2002 TO 2005</t>
  </si>
  <si>
    <t>Characteristic</t>
  </si>
  <si>
    <t>Gross leasable area (million square feet)</t>
  </si>
  <si>
    <t>Retail sales (billion dollars)</t>
  </si>
  <si>
    <t>Retail sales per square feet (dollars)</t>
  </si>
  <si>
    <t>Table Number</t>
  </si>
  <si>
    <t>Table Name</t>
  </si>
  <si>
    <t>(Click on the table number to go to corresponding table)</t>
  </si>
  <si>
    <t>(To return to this "Titles" worksheet, you must select this worksheet again)</t>
  </si>
  <si>
    <t>Narrative</t>
  </si>
  <si>
    <t>23.01</t>
  </si>
  <si>
    <t>General Excise Tax Base for Trade and Service Activities: 1985 to 2007</t>
  </si>
  <si>
    <t>23.02</t>
  </si>
  <si>
    <t>Retail Establishments, by Payroll Status: 1972 to 2002</t>
  </si>
  <si>
    <t>23.03</t>
  </si>
  <si>
    <t>Food Services &amp; Drinking Places (NAICS 722) by Type of Service: 2002</t>
  </si>
  <si>
    <t>23.04</t>
  </si>
  <si>
    <t>Characteristics of Retail Establishments (NAICS 44-45) with Payroll, by Broad Geographic Area: 2002</t>
  </si>
  <si>
    <t>23.05</t>
  </si>
  <si>
    <t>Retail Establishments (NAICS 44-45), for County and Selected Urban Place: 2002</t>
  </si>
  <si>
    <t>23.06</t>
  </si>
  <si>
    <t>Retail Establishments (NAICS 44-45) with Payroll, by Kind of Business: 2002</t>
  </si>
  <si>
    <t>23.07</t>
  </si>
  <si>
    <t>Private Industry Retail Employment and Wages, Annual Averages (NAICS 44-45): 2006</t>
  </si>
  <si>
    <t>23.08</t>
  </si>
  <si>
    <t>Retail Trade and Food Services Sales, by Type of Store: 2006</t>
  </si>
  <si>
    <t>23.09</t>
  </si>
  <si>
    <t>Characteristics of Major Shopping Centers: 2002</t>
  </si>
  <si>
    <t>23.10</t>
  </si>
  <si>
    <t>Characteristics of Shopping Malls: 2001 and 2002</t>
  </si>
  <si>
    <t>23.11</t>
  </si>
  <si>
    <t>Shopping Center Characteristics: 2002 to 2005</t>
  </si>
  <si>
    <t>23.12</t>
  </si>
  <si>
    <t>Characteristics of Eating and Drinking Places: 2002</t>
  </si>
  <si>
    <t>23.13</t>
  </si>
  <si>
    <t>Duty-Free Store Revenues: 1985 to 2007</t>
  </si>
  <si>
    <t>23.14</t>
  </si>
  <si>
    <t>Alcoholic Beverage Sales, by Type: 2005 to 2007</t>
  </si>
  <si>
    <t>23.15</t>
  </si>
  <si>
    <t>Product Line Sales for Retail Trade (NAICS 44-45): 2002</t>
  </si>
  <si>
    <t>23.16</t>
  </si>
  <si>
    <t>Wholesale Trade Establishments and Sales (NAICS 42): 1939 to 2002</t>
  </si>
  <si>
    <t>23.17</t>
  </si>
  <si>
    <t>Characteristics of Wholesale Establishments (NAICS 42), by Broad Geographic Area: 2002</t>
  </si>
  <si>
    <t>23.18</t>
  </si>
  <si>
    <t>Wholesale Trade (NAICS 42), by Type of Operation and Kind of Business: 2002</t>
  </si>
  <si>
    <t>23.19</t>
  </si>
  <si>
    <t>Wholesale Trade (NAICS 42), for County and Selected Urban Place: 2002</t>
  </si>
  <si>
    <t>23.20</t>
  </si>
  <si>
    <t>Professional, Scientific, and Technical Services Establishments (NAICS 54), for County and Selected Urban Place: 2002</t>
  </si>
  <si>
    <t>23.21</t>
  </si>
  <si>
    <t>Administrative and Support and Waste Management and Remediation Services Establishments (NAICS 56), for County and Selected Urban Place: 2002</t>
  </si>
  <si>
    <t>23.22</t>
  </si>
  <si>
    <t>Educational Services Establishments (NAICS 61), for County and Selected Urban Place: 2002</t>
  </si>
  <si>
    <t>23.23</t>
  </si>
  <si>
    <t>Arts, Entertainment, and Recreation Establishments (NAICS 71) with Payroll and Subject to Federal Income Tax, for County and Selected Urban Place: 2002</t>
  </si>
  <si>
    <t>23.24</t>
  </si>
  <si>
    <t>Other Services (Except Public Administration) Establishments (NAICS 81), for County and Selected Urban Place: 2002</t>
  </si>
  <si>
    <t>23.25</t>
  </si>
  <si>
    <t>Professional, Scientific, and Technical Services Establishments (NAICS 54), by Type of Operation or Kind of Business: 2002</t>
  </si>
  <si>
    <t>23.26</t>
  </si>
  <si>
    <t>Administrative and Support and Waste Management and Remediation Services Establishments (NAICS 56), by Type of Operation or Kind of Business: 2002</t>
  </si>
  <si>
    <t>23.27</t>
  </si>
  <si>
    <t>Educational Services Establishments (NAICS 61), by Type of Operation or Kind of Business: 2002</t>
  </si>
  <si>
    <t>23.28</t>
  </si>
  <si>
    <t>Arts, Entertainment, and Recreation Establishments (NAICS 71) with Payroll, by Kind of Business or Operation: 2002</t>
  </si>
  <si>
    <t>23.29</t>
  </si>
  <si>
    <t>Other Services (Except Public Administration) Establishments (NAICS 81), by Kind of Business or Operation: 2002</t>
  </si>
  <si>
    <t>23.30</t>
  </si>
  <si>
    <t>Travel Arrangement and Reservation Services (NAICS 5615): 2002</t>
  </si>
  <si>
    <t>23.31</t>
  </si>
  <si>
    <t>Accomodation and Food Services (NAICS 72), for County and Selected Urban Place: 2002</t>
  </si>
  <si>
    <t>23.32</t>
  </si>
  <si>
    <t>Accommodation and Food Services (NAICS 72): 2002</t>
  </si>
  <si>
    <t>23.33</t>
  </si>
  <si>
    <t>Product Line Sales for Accommodation and Food Services (NAICS 72): 2002</t>
  </si>
  <si>
    <t>23.34</t>
  </si>
  <si>
    <t>Visitor Accommodations, by County: 1970 to 2007</t>
  </si>
  <si>
    <t>23.35</t>
  </si>
  <si>
    <t>Visitor Accommodations, by Type: 1986 to 2006</t>
  </si>
  <si>
    <t>23.36</t>
  </si>
  <si>
    <t>Visitor Accommodations, by Type and by Island: 2007</t>
  </si>
  <si>
    <t>23.37</t>
  </si>
  <si>
    <t>Visitor Accommodations, by Type and Geographic Area: 2007</t>
  </si>
  <si>
    <t>23.38</t>
  </si>
  <si>
    <t>Hotels and Other Lodging Places (NAICS 721), by County: 1999 to 2005</t>
  </si>
  <si>
    <t>23.39</t>
  </si>
  <si>
    <t>Visitor Accommodations, by Nightly Price: 2007</t>
  </si>
  <si>
    <t>23.40</t>
  </si>
  <si>
    <t>Hotel Rooms, Occupancy Rates, and Daily Room and Guest Rates: 1989 to 2007</t>
  </si>
  <si>
    <t>23.41</t>
  </si>
  <si>
    <t>Hotel Room Occupancy and Room Rates, by Geographic Area: 2007</t>
  </si>
  <si>
    <t>23.42</t>
  </si>
  <si>
    <t>General Excise Tax Base for Rentals: 1985 to 2007</t>
  </si>
  <si>
    <t>23.43</t>
  </si>
  <si>
    <t>Computer and Software Stores and Services: 2002</t>
  </si>
  <si>
    <t>23.44</t>
  </si>
  <si>
    <t>Motion Picture Services: 1977 to 2002</t>
  </si>
  <si>
    <t>23.45</t>
  </si>
  <si>
    <t>Motion Picture and Television Production: 2000 to 2004</t>
  </si>
  <si>
    <t>and earlier editions, see also &lt;http://www.census.gov/compendia/statab/&gt; accessed January 7, 2008.</t>
  </si>
  <si>
    <r>
      <t xml:space="preserve">      Source:  U.S. Census Bureau, </t>
    </r>
    <r>
      <rPr>
        <i/>
        <sz val="10"/>
        <rFont val="Times New Roman"/>
        <family val="0"/>
      </rPr>
      <t xml:space="preserve">Statistical Abstract of the United States: 2008 </t>
    </r>
    <r>
      <rPr>
        <sz val="10"/>
        <rFont val="Times New Roman"/>
        <family val="0"/>
      </rPr>
      <t>(p. 658)</t>
    </r>
  </si>
  <si>
    <t>Table 23.10-- CHARACTERISTICS OF SHOPPING MALLS:  2001 AND 2002</t>
  </si>
  <si>
    <t>United        States</t>
  </si>
  <si>
    <t>Number of shopping centers</t>
  </si>
  <si>
    <t>Retail sales (billions of dollars)</t>
  </si>
  <si>
    <t>Adults shopping in centers (monthly in millions)</t>
  </si>
  <si>
    <t>Employment in shopping centers</t>
  </si>
  <si>
    <t xml:space="preserve">   (in thousands)</t>
  </si>
  <si>
    <t>Sales tax revenues from shopping centers</t>
  </si>
  <si>
    <t xml:space="preserve">   (in millions)</t>
  </si>
  <si>
    <t>Source:  International Council of Shopping Centers, 2003 State Card (Hawaii).</t>
  </si>
  <si>
    <t>Table 23.09-- CHARACTERISTICS OF MAJOR SHOPPING CENTERS:  2002</t>
  </si>
  <si>
    <t>[Includes all centers on Oahu with more than 250,000 square feet of gross leaseable area and all centers on other islands with more than 150,000 square feet]</t>
  </si>
  <si>
    <t>Island and name of center</t>
  </si>
  <si>
    <t>Location</t>
  </si>
  <si>
    <t>Year opened</t>
  </si>
  <si>
    <t>Site                  area                (acres)</t>
  </si>
  <si>
    <t>Gross leaseable area (1,000 square feet)</t>
  </si>
  <si>
    <t>Parking spaces</t>
  </si>
  <si>
    <t>Number                           of stores</t>
  </si>
  <si>
    <t>Oahu:</t>
  </si>
  <si>
    <t>Ala Moana Center</t>
  </si>
  <si>
    <t>Kahala Mall</t>
  </si>
  <si>
    <t>2100+</t>
  </si>
  <si>
    <t xml:space="preserve">Koko Marina S.C. </t>
  </si>
  <si>
    <t>Moanalua S.C.</t>
  </si>
  <si>
    <t xml:space="preserve"> 50+</t>
  </si>
  <si>
    <t xml:space="preserve">Pearl City S.C. </t>
  </si>
  <si>
    <t>Pearl Highlands Center</t>
  </si>
  <si>
    <t>Pearlridge Center</t>
  </si>
  <si>
    <t>Royal Hawaiian S.C.</t>
  </si>
  <si>
    <t>Town Center of Mililani</t>
  </si>
  <si>
    <t>Mililani</t>
  </si>
  <si>
    <t xml:space="preserve"> 70+</t>
  </si>
  <si>
    <t>Victoria Ward Center</t>
  </si>
  <si>
    <t>Waikele Center</t>
  </si>
  <si>
    <t xml:space="preserve">Windward Mall S.C. </t>
  </si>
  <si>
    <t>Hawaii:</t>
  </si>
  <si>
    <t>Keauhou Shopping Center</t>
  </si>
  <si>
    <t>Prince Kuhio Plaza</t>
  </si>
  <si>
    <t>Waiakea Center</t>
  </si>
  <si>
    <t>Maui:</t>
  </si>
  <si>
    <t>Lahaina Market Place</t>
  </si>
  <si>
    <t>Maui Mall</t>
  </si>
  <si>
    <t>Maui Marketplace</t>
  </si>
  <si>
    <t>Piilani Village S.C.</t>
  </si>
  <si>
    <t>Queen Kaahumanu Center</t>
  </si>
  <si>
    <t>Shops at Wailea</t>
  </si>
  <si>
    <t>Kauai:</t>
  </si>
  <si>
    <t>Kukui Grove Center</t>
  </si>
  <si>
    <t>Council of Shopping Centers  Directory.</t>
  </si>
  <si>
    <r>
      <t xml:space="preserve">     Source:  International Council of Shopping Centers, Hawaii Council of Shopping Centers, 2002 </t>
    </r>
    <r>
      <rPr>
        <i/>
        <sz val="10"/>
        <rFont val="Times New Roman"/>
        <family val="1"/>
      </rPr>
      <t>Hawaii</t>
    </r>
  </si>
  <si>
    <t>Table 23.08-- RETAIL TRADE AND FOOD SERVICES SALES, BY                            TYPE OF STORE:  2006</t>
  </si>
  <si>
    <t>[In millions of dollars; data are estimates.  Statistics based on the North American Industry</t>
  </si>
  <si>
    <t xml:space="preserve">              Classification System (NAICS) which replaced the Standard Industrial Classification (SIC)</t>
  </si>
  <si>
    <t xml:space="preserve">              system.  Under NAICS classification, food service &amp; drinking establishments are no longer</t>
  </si>
  <si>
    <t xml:space="preserve">              included in retail trade]</t>
  </si>
  <si>
    <t>Kind of store</t>
  </si>
  <si>
    <t>All retail stores 1/</t>
  </si>
  <si>
    <t>44, 45</t>
  </si>
  <si>
    <t>Total Retail sales and food and drink</t>
  </si>
  <si>
    <t>44, 45, 722</t>
  </si>
  <si>
    <t>Motor vehicle and parts dealers</t>
  </si>
  <si>
    <t>Electronics and appliances</t>
  </si>
  <si>
    <t>Building material and garden equipment and supply dealers</t>
  </si>
  <si>
    <t>Food and beverage stores</t>
  </si>
  <si>
    <t>Health and personal care</t>
  </si>
  <si>
    <t>Gasoline stations</t>
  </si>
  <si>
    <t>Clothing and clothing accessories</t>
  </si>
  <si>
    <t>Sporting goods, hobby, book, &amp; music stores</t>
  </si>
  <si>
    <t>General merchandise</t>
  </si>
  <si>
    <t>Miscellaneous store</t>
  </si>
  <si>
    <t>Nonstore retailers</t>
  </si>
  <si>
    <t>Food services &amp; drinking places</t>
  </si>
  <si>
    <t>1/  Includes other types of stores, not shown separately.</t>
  </si>
  <si>
    <t>pp. 654-655.</t>
  </si>
  <si>
    <r>
      <t xml:space="preserve">     Source:  Market Statistics (a division of Claritas Inc., Arlington VA), </t>
    </r>
    <r>
      <rPr>
        <i/>
        <sz val="10"/>
        <rFont val="Times New Roman"/>
        <family val="1"/>
      </rPr>
      <t>The Survey of Buying Power Data</t>
    </r>
  </si>
  <si>
    <r>
      <t xml:space="preserve">Service, </t>
    </r>
    <r>
      <rPr>
        <sz val="10"/>
        <rFont val="Times New Roman"/>
        <family val="1"/>
      </rPr>
      <t>annual, estimates cited in U.S. Census Bureau,</t>
    </r>
    <r>
      <rPr>
        <i/>
        <sz val="10"/>
        <rFont val="Times New Roman"/>
        <family val="1"/>
      </rPr>
      <t xml:space="preserve"> Statistical Abstract of the United States: 2008,</t>
    </r>
  </si>
  <si>
    <t>Table 23.07-- PRIVATE INDUSTRY RETAIL EMPLOYMENT AND WAGES,            ANNUAL AVERAGES (NAICS 44-45):  2006</t>
  </si>
  <si>
    <t>[Statistics based on the North American Industry Classification System (NAICS) which replaced</t>
  </si>
  <si>
    <t xml:space="preserve">           the Standard Industrial Classification (SIC) system]</t>
  </si>
  <si>
    <t>Retail trade</t>
  </si>
  <si>
    <t>Average establish-ments</t>
  </si>
  <si>
    <t>Average employ-ment</t>
  </si>
  <si>
    <t>Total                    wages ($1,000)</t>
  </si>
  <si>
    <t>Wages per employee</t>
  </si>
  <si>
    <t>Furniture and home furnishings stores</t>
  </si>
  <si>
    <t>Furniture stores</t>
  </si>
  <si>
    <t>Floor covering stores</t>
  </si>
  <si>
    <t>Window treatment stores</t>
  </si>
  <si>
    <t>All other home furnishings stores</t>
  </si>
  <si>
    <t>Electronics and appliance stores</t>
  </si>
  <si>
    <t>Household appliance stores</t>
  </si>
  <si>
    <t>Radio, TV, and other electronics stores</t>
  </si>
  <si>
    <t>Camera and photographic supplies stores</t>
  </si>
  <si>
    <t>Building material and garden supply stores</t>
  </si>
  <si>
    <t>Home centers</t>
  </si>
  <si>
    <t>Paint and wallpaper stores</t>
  </si>
  <si>
    <t>Hardware stores</t>
  </si>
  <si>
    <t>Other building material dealers</t>
  </si>
  <si>
    <t>Outdoor power equipment stores</t>
  </si>
  <si>
    <t>Nursery, garden, and farm supply stores</t>
  </si>
  <si>
    <t>Supermarkets and other grocery stores</t>
  </si>
  <si>
    <t>Convenience stores</t>
  </si>
  <si>
    <t>Meat markets</t>
  </si>
  <si>
    <t>Fish and seafood markets</t>
  </si>
  <si>
    <t>Fruit and vegetable markets</t>
  </si>
  <si>
    <t>Baked goods stores</t>
  </si>
  <si>
    <t>Confectionery and nut stores</t>
  </si>
  <si>
    <t>All other specialty food stores</t>
  </si>
  <si>
    <t>Beer, wine, and liquor stores</t>
  </si>
  <si>
    <t>Health and personal care stores</t>
  </si>
  <si>
    <t>Pharmacies and drug stores</t>
  </si>
  <si>
    <t>Cosmetic and beauty supply stores</t>
  </si>
  <si>
    <t>Optical goods stores</t>
  </si>
  <si>
    <t>Food, health, supplement stores</t>
  </si>
  <si>
    <t>All other health and personal care stores</t>
  </si>
  <si>
    <t>Gasoline stations with convenience stores</t>
  </si>
  <si>
    <t>Other gasoline stations</t>
  </si>
  <si>
    <t>Table 23.07-- PRIVATE INDUSTRY RETAIL EMPLOYMENT AND WAGES,            ANNUAL AVERAGES:  2006 -- Con.</t>
  </si>
  <si>
    <t>Clothing and clothing accessories stores</t>
  </si>
  <si>
    <t>Men's clothing stores</t>
  </si>
  <si>
    <t>Women's clothing stores</t>
  </si>
  <si>
    <t>Children's and infant's clothing stores</t>
  </si>
  <si>
    <t>Family clothing stores</t>
  </si>
  <si>
    <t>Clothing accessories stores</t>
  </si>
  <si>
    <t>Other clothing stores</t>
  </si>
  <si>
    <t>Shoe stores</t>
  </si>
  <si>
    <t>Jewelry stores</t>
  </si>
  <si>
    <t>Luggage and leather goods stores</t>
  </si>
  <si>
    <t>Sporting goods, hobby, book and music stores</t>
  </si>
  <si>
    <t>Sporting goods stores</t>
  </si>
  <si>
    <t>Hobby, toy, and game stores</t>
  </si>
  <si>
    <t>Sewing, needlework, and piece</t>
  </si>
  <si>
    <t>goods stores</t>
  </si>
  <si>
    <t>Musical instrument and supplies stores</t>
  </si>
  <si>
    <t>Book stores and news dealers</t>
  </si>
  <si>
    <t>Prerecorded tape, CD, and record stores</t>
  </si>
  <si>
    <t>General merchandise stores</t>
  </si>
  <si>
    <t>Department stores, except discount</t>
  </si>
  <si>
    <t>Discount department stores</t>
  </si>
  <si>
    <t>Warehouse clubs and supercenters</t>
  </si>
  <si>
    <t>All other general merchandise stores</t>
  </si>
  <si>
    <t>Miscellaneous store retailers</t>
  </si>
  <si>
    <t>Florists</t>
  </si>
  <si>
    <t>Office supplies and stationery stores</t>
  </si>
  <si>
    <t>Gift, novelty, and souvenir stores</t>
  </si>
  <si>
    <t>Used merchandise stores</t>
  </si>
  <si>
    <t>Pet and pet supplies stores</t>
  </si>
  <si>
    <t>Art dealers</t>
  </si>
  <si>
    <t>Tobacco stores</t>
  </si>
  <si>
    <t>Store retailers not specified elsewhere</t>
  </si>
  <si>
    <t xml:space="preserve">     D Data do not meet BLS or State agency disclosure standards.</t>
  </si>
  <si>
    <t>&lt;http://www.bls.gov/cew/&gt; accessed April 2, 2008.</t>
  </si>
  <si>
    <r>
      <t xml:space="preserve">     Source:  U.S. Department of Labor, </t>
    </r>
    <r>
      <rPr>
        <i/>
        <sz val="10"/>
        <rFont val="Times New Roman"/>
        <family val="0"/>
      </rPr>
      <t>Employment and Wages Annual Averages 2006</t>
    </r>
    <r>
      <rPr>
        <sz val="10"/>
        <rFont val="Times New Roman"/>
        <family val="1"/>
      </rPr>
      <t>, table 10,</t>
    </r>
  </si>
  <si>
    <t>Table 23.06-- RETAIL ESTABLISHMENTS (NAICS 44-45) WITH PAYROLL, BY KIND OF BUSINESS:  2002</t>
  </si>
  <si>
    <t>Paid employ-ees 1/</t>
  </si>
  <si>
    <t>44-45</t>
  </si>
  <si>
    <t>Building material and garden</t>
  </si>
  <si>
    <t xml:space="preserve">  equipment and supplies dealers</t>
  </si>
  <si>
    <t xml:space="preserve">  stores</t>
  </si>
  <si>
    <t>Sporting goods, hobby, book,</t>
  </si>
  <si>
    <t xml:space="preserve">  and music stores</t>
  </si>
  <si>
    <t xml:space="preserve">     1/  For pay period including March 12.</t>
  </si>
  <si>
    <r>
      <t xml:space="preserve">     Source:  U.S. Census Bureau, </t>
    </r>
    <r>
      <rPr>
        <i/>
        <sz val="10"/>
        <rFont val="Times New Roman"/>
        <family val="0"/>
      </rPr>
      <t>2002 Economic Census, Retail Trade, Geographic Area Series,</t>
    </r>
  </si>
  <si>
    <r>
      <t xml:space="preserve">Hawaii, </t>
    </r>
    <r>
      <rPr>
        <sz val="10"/>
        <rFont val="Times New Roman"/>
        <family val="1"/>
      </rPr>
      <t>EC02-44A-HI, (January 2005), table 1.</t>
    </r>
  </si>
  <si>
    <t>Table 23.05-- RETAIL ESTABLISHMENTS (NAICS 44-45), FOR COUNTY AND SELECTED URBAN PLACE:  2002</t>
  </si>
  <si>
    <t>Annual                                    payroll                               ($1,000)</t>
  </si>
  <si>
    <t>Paid employees for pay period including                           March 12  (number)</t>
  </si>
  <si>
    <t>Hawaiian Beaches</t>
  </si>
  <si>
    <t>Maili</t>
  </si>
  <si>
    <t>Schofield Barracks</t>
  </si>
  <si>
    <t>Waialua</t>
  </si>
  <si>
    <t xml:space="preserve"> Table 23.05-- RETAIL ESTABLISHMENTS (NAICS 44-45) WITH PAYROLL, FOR COUNTY AND SELECTED URBAN PLACE:  2002 -- Con.</t>
  </si>
  <si>
    <t>Sales                                   ($1,000)</t>
  </si>
  <si>
    <t>Annual                      payroll                                     ($1,000)</t>
  </si>
  <si>
    <t>Honolulu County - Con.</t>
  </si>
  <si>
    <t>Hanamaulu</t>
  </si>
  <si>
    <t>Island of Lanai</t>
  </si>
  <si>
    <t>Island of Molokai 1/</t>
  </si>
  <si>
    <t xml:space="preserve">Kahului </t>
  </si>
  <si>
    <t>1/ Balance of Molokai Island excluding Kaunakakai.</t>
  </si>
  <si>
    <r>
      <t xml:space="preserve">Hawaii, </t>
    </r>
    <r>
      <rPr>
        <sz val="10"/>
        <rFont val="Times New Roman"/>
        <family val="1"/>
      </rPr>
      <t>EC02-44A-HI, (January 2005), tables 1, 3 and 4.</t>
    </r>
  </si>
  <si>
    <t>Table 23.04-- CHARACTERISTICS OF RETAIL ESTABLISHMENTS                   (NAICS 44-45) WITH PAYROLL, BY BROAD GEOGRAPHIC AREA: 2002</t>
  </si>
  <si>
    <t>State                      total</t>
  </si>
  <si>
    <t>Other                         Islands</t>
  </si>
  <si>
    <t xml:space="preserve">Paid employees for pay period </t>
  </si>
  <si>
    <t>including March 12</t>
  </si>
  <si>
    <r>
      <t xml:space="preserve">Hawaii, </t>
    </r>
    <r>
      <rPr>
        <sz val="10"/>
        <rFont val="Times New Roman"/>
        <family val="1"/>
      </rPr>
      <t>EC02-44A-HI, (January 2005), tables 1 and 2.</t>
    </r>
  </si>
  <si>
    <t>Table 23.03-- FOOD SERVICES &amp; DRINKING PLACES (NAICS 722)</t>
  </si>
  <si>
    <t>BY TYPE OF SERVICE:  2002</t>
  </si>
  <si>
    <t/>
  </si>
  <si>
    <t>Type of service</t>
  </si>
  <si>
    <t>Special food services</t>
  </si>
  <si>
    <t>Food service contractors</t>
  </si>
  <si>
    <t>Mobile food services</t>
  </si>
  <si>
    <t xml:space="preserve">Table 23.02-- RETAIL ESTABLISHMENTS, BY PAYROLL STATUS:  </t>
  </si>
  <si>
    <t>1972 TO 2002</t>
  </si>
  <si>
    <t>[Coverage has differed somewhat from census to census]</t>
  </si>
  <si>
    <t>Sales (million dollars)</t>
  </si>
  <si>
    <t>With     payroll</t>
  </si>
  <si>
    <t>Without payroll</t>
  </si>
  <si>
    <t>old definition:</t>
  </si>
  <si>
    <t>new definition: 1/</t>
  </si>
  <si>
    <t xml:space="preserve">     1/  Excludes foodservices (eating and drinking places), included in earlier censuses.</t>
  </si>
  <si>
    <r>
      <t xml:space="preserve">(February 1995), table 3; </t>
    </r>
    <r>
      <rPr>
        <i/>
        <sz val="10"/>
        <rFont val="Times New Roman"/>
        <family val="1"/>
      </rPr>
      <t>1997 Economic Census, Retail Trade, Hawaii</t>
    </r>
    <r>
      <rPr>
        <sz val="10"/>
        <rFont val="Times New Roman"/>
        <family val="1"/>
      </rPr>
      <t>, EC97R44A-HI (November 1999),</t>
    </r>
  </si>
  <si>
    <r>
      <t>table 1;</t>
    </r>
    <r>
      <rPr>
        <i/>
        <sz val="10"/>
        <rFont val="Times New Roman"/>
        <family val="1"/>
      </rPr>
      <t xml:space="preserve"> 1997 Economic Census Accomodation and Foodservices</t>
    </r>
    <r>
      <rPr>
        <sz val="10"/>
        <rFont val="Times New Roman"/>
        <family val="1"/>
      </rPr>
      <t>, EC97R72A-HI (October 1999), table 1;</t>
    </r>
  </si>
  <si>
    <r>
      <t>1997 Economic Census, Nonemployer Statistics</t>
    </r>
    <r>
      <rPr>
        <sz val="10"/>
        <rFont val="Times New Roman"/>
        <family val="1"/>
      </rPr>
      <t xml:space="preserve">, EC97X-CS4 (January 2001), table 2; </t>
    </r>
    <r>
      <rPr>
        <i/>
        <sz val="10"/>
        <rFont val="Times New Roman"/>
        <family val="1"/>
      </rPr>
      <t>2002 Economic</t>
    </r>
  </si>
  <si>
    <r>
      <t xml:space="preserve"> Census, Retail Trade, Geographic Area Series, Hawaii, </t>
    </r>
    <r>
      <rPr>
        <sz val="10"/>
        <rFont val="Times New Roman"/>
        <family val="1"/>
      </rPr>
      <t xml:space="preserve">EC02-44A-HI, (January 2005), table 1; and </t>
    </r>
    <r>
      <rPr>
        <i/>
        <sz val="10"/>
        <rFont val="Times New Roman"/>
        <family val="1"/>
      </rPr>
      <t>2002</t>
    </r>
  </si>
  <si>
    <t xml:space="preserve">Economic Census, Nonemployer Statistics, Hawaii, </t>
  </si>
  <si>
    <t>&lt;http://www.census.gov/epcd/nonemployer/2002/hi/HI000.HTM&gt; accessed February 2, 2005.</t>
  </si>
  <si>
    <r>
      <t xml:space="preserve">     Source:  U.S. Census Bureau, </t>
    </r>
    <r>
      <rPr>
        <i/>
        <sz val="10"/>
        <rFont val="Times New Roman"/>
        <family val="0"/>
      </rPr>
      <t xml:space="preserve">1972 Census of Retail Trade, Hawaii, </t>
    </r>
    <r>
      <rPr>
        <sz val="10"/>
        <rFont val="Times New Roman"/>
        <family val="1"/>
      </rPr>
      <t>RC72-A-12 (July 1974), table 1;</t>
    </r>
  </si>
  <si>
    <r>
      <t xml:space="preserve">1977 Census of Retail Trade, Hawaii, </t>
    </r>
    <r>
      <rPr>
        <sz val="10"/>
        <rFont val="Times New Roman"/>
        <family val="1"/>
      </rPr>
      <t xml:space="preserve">RC77-A-12 (June 1979), table 1; </t>
    </r>
    <r>
      <rPr>
        <i/>
        <sz val="10"/>
        <rFont val="Times New Roman"/>
        <family val="0"/>
      </rPr>
      <t>1982 Census of Retail Trade, Hawaii,</t>
    </r>
  </si>
  <si>
    <r>
      <t xml:space="preserve">RC82-A-12 (September 1984), table 1; </t>
    </r>
    <r>
      <rPr>
        <i/>
        <sz val="10"/>
        <rFont val="Times New Roman"/>
        <family val="0"/>
      </rPr>
      <t xml:space="preserve">1987 Census of Retail Trade, Hawaii, </t>
    </r>
    <r>
      <rPr>
        <sz val="10"/>
        <rFont val="Times New Roman"/>
        <family val="1"/>
      </rPr>
      <t>RC87-A-12 (May 1989), table 1,</t>
    </r>
  </si>
  <si>
    <r>
      <t>and</t>
    </r>
    <r>
      <rPr>
        <i/>
        <sz val="10"/>
        <rFont val="Times New Roman"/>
        <family val="0"/>
      </rPr>
      <t xml:space="preserve"> Nonemployer Statistics Series, West, </t>
    </r>
    <r>
      <rPr>
        <sz val="10"/>
        <rFont val="Times New Roman"/>
        <family val="1"/>
      </rPr>
      <t xml:space="preserve">RC87-N-4 (February 1990), table 2; </t>
    </r>
    <r>
      <rPr>
        <i/>
        <sz val="10"/>
        <rFont val="Times New Roman"/>
        <family val="0"/>
      </rPr>
      <t>1992 Census of Retail Trade,</t>
    </r>
  </si>
  <si>
    <r>
      <t>Hawaii,</t>
    </r>
    <r>
      <rPr>
        <sz val="10"/>
        <rFont val="Times New Roman"/>
        <family val="1"/>
      </rPr>
      <t xml:space="preserve"> RC92-A-12 (October 1994), table 1, and </t>
    </r>
    <r>
      <rPr>
        <i/>
        <sz val="10"/>
        <rFont val="Times New Roman"/>
        <family val="0"/>
      </rPr>
      <t xml:space="preserve">Nonemployer Statistics Series, Summary, </t>
    </r>
    <r>
      <rPr>
        <sz val="10"/>
        <rFont val="Times New Roman"/>
        <family val="1"/>
      </rPr>
      <t>RC92-N-1</t>
    </r>
  </si>
  <si>
    <t>Table 23.01-- GENERAL EXCISE TAX BASE FOR TRADE AND SERVICE ACTIVITIES:  1985 TO 2007</t>
  </si>
  <si>
    <t>Year                                    reported 1/</t>
  </si>
  <si>
    <t>Retailing</t>
  </si>
  <si>
    <t>Services 2/</t>
  </si>
  <si>
    <t>Amusement, etc. 3/</t>
  </si>
  <si>
    <t>Intermediary services</t>
  </si>
  <si>
    <t>Wholesaling</t>
  </si>
  <si>
    <t xml:space="preserve">1/  Calendar year in which reported, including "prior years" reports.  Income received in December is </t>
  </si>
  <si>
    <t>2/  Includes both business and professional services but excludes hotels, theater, amusement, broadcasting,</t>
  </si>
  <si>
    <t>and intermediary services.</t>
  </si>
  <si>
    <t>3/  Theater, amusement, radio, etc.</t>
  </si>
  <si>
    <t xml:space="preserve">Table 23.45-- MOTION PICTURE AND TELEVISION PRODUCTION:  </t>
  </si>
  <si>
    <t>2000 TO 2004</t>
  </si>
  <si>
    <t>Number of features and programs filmed</t>
  </si>
  <si>
    <t>Feature films for theater viewing</t>
  </si>
  <si>
    <t xml:space="preserve">TV movie of the week, television episodic, </t>
  </si>
  <si>
    <t>specials</t>
  </si>
  <si>
    <t>Hawaii-based TV network series</t>
  </si>
  <si>
    <t>Expenditures in Hawaii (million dollars)</t>
  </si>
  <si>
    <t>Commercials</t>
  </si>
  <si>
    <t>Hawaii-based TV series</t>
  </si>
  <si>
    <t>Feature films</t>
  </si>
  <si>
    <t>TV specials/episodics/movie of week</t>
  </si>
  <si>
    <t>Others (still photography, sports, exercise</t>
  </si>
  <si>
    <t>or music video, cable, misc.)</t>
  </si>
  <si>
    <t>Documentaries/industrials/news/</t>
  </si>
  <si>
    <t>educational/travelog/video stock</t>
  </si>
  <si>
    <t>Annual permit holders</t>
  </si>
  <si>
    <t>Private property projects</t>
  </si>
  <si>
    <t>Sports events, annual (private)</t>
  </si>
  <si>
    <t>Tax revenues generated (million dollars)</t>
  </si>
  <si>
    <t>Spending effect on economy</t>
  </si>
  <si>
    <t>(million dollars)</t>
  </si>
  <si>
    <t>Source:  Hawaii State Department of Business, Economic Development &amp; Tourism, Hawaii Film Office,</t>
  </si>
  <si>
    <t>records.</t>
  </si>
  <si>
    <t>Subject and year</t>
  </si>
  <si>
    <t>Receipts           ($1,000)</t>
  </si>
  <si>
    <t>Annual                  payroll                  ($1,000)</t>
  </si>
  <si>
    <t>distribution, and services</t>
  </si>
  <si>
    <t>(D)</t>
  </si>
  <si>
    <t>D  Withheld to avoid disclosing data for individual companies.</t>
  </si>
  <si>
    <r>
      <t xml:space="preserve">     Source:  U.S. Bureau of the Census, </t>
    </r>
    <r>
      <rPr>
        <i/>
        <sz val="10"/>
        <rFont val="Times New Roman"/>
        <family val="0"/>
      </rPr>
      <t xml:space="preserve">1977 Census of Service Industries, Hawaii, </t>
    </r>
    <r>
      <rPr>
        <sz val="10"/>
        <rFont val="Times New Roman"/>
        <family val="1"/>
      </rPr>
      <t xml:space="preserve">SC77-A-12 (December </t>
    </r>
  </si>
  <si>
    <r>
      <t>1979);</t>
    </r>
    <r>
      <rPr>
        <i/>
        <sz val="10"/>
        <rFont val="Times New Roman"/>
        <family val="0"/>
      </rPr>
      <t xml:space="preserve"> 1982 Census of Service Industries, Hawaii, </t>
    </r>
    <r>
      <rPr>
        <sz val="10"/>
        <rFont val="Times New Roman"/>
        <family val="1"/>
      </rPr>
      <t xml:space="preserve">SC82-A-12 (September 1984); </t>
    </r>
    <r>
      <rPr>
        <i/>
        <sz val="10"/>
        <rFont val="Times New Roman"/>
        <family val="0"/>
      </rPr>
      <t xml:space="preserve">1982 Census of Service </t>
    </r>
  </si>
  <si>
    <r>
      <t xml:space="preserve">Industries, Motion Picture Industry, </t>
    </r>
    <r>
      <rPr>
        <sz val="10"/>
        <rFont val="Times New Roman"/>
        <family val="1"/>
      </rPr>
      <t>SC82-I-4 (December 1985);</t>
    </r>
    <r>
      <rPr>
        <i/>
        <sz val="10"/>
        <rFont val="Times New Roman"/>
        <family val="0"/>
      </rPr>
      <t xml:space="preserve"> 1987 Census of Service Industries, Hawaii, </t>
    </r>
  </si>
  <si>
    <t>1977 1/</t>
  </si>
  <si>
    <t>1/  Data include 3 establishments without payroll.</t>
  </si>
  <si>
    <r>
      <t xml:space="preserve">SC87-A-12 (July 1989); </t>
    </r>
    <r>
      <rPr>
        <i/>
        <sz val="10"/>
        <rFont val="Times New Roman"/>
        <family val="0"/>
      </rPr>
      <t>1992 Census of Service Industries, Hawaii,</t>
    </r>
    <r>
      <rPr>
        <sz val="10"/>
        <rFont val="Times New Roman"/>
        <family val="1"/>
      </rPr>
      <t xml:space="preserve"> SC92-A-12 (August 1994); </t>
    </r>
    <r>
      <rPr>
        <i/>
        <sz val="10"/>
        <rFont val="Times New Roman"/>
        <family val="1"/>
      </rPr>
      <t>1997 Economic</t>
    </r>
  </si>
  <si>
    <r>
      <t>Census, Information, Geographic Area Series, Hawaii</t>
    </r>
    <r>
      <rPr>
        <sz val="10"/>
        <rFont val="Times New Roman"/>
        <family val="0"/>
      </rPr>
      <t xml:space="preserve">, EC97S51A-HI (October 1999); </t>
    </r>
    <r>
      <rPr>
        <i/>
        <sz val="10"/>
        <rFont val="Times New Roman"/>
        <family val="1"/>
      </rPr>
      <t>1997 Economic Census,</t>
    </r>
  </si>
  <si>
    <t>(NAICS 51211, 51212, 51219):</t>
  </si>
  <si>
    <t>(NAICS 51213):</t>
  </si>
  <si>
    <t>(NAICS 53223):</t>
  </si>
  <si>
    <t>[Includes establishments with payroll.  Statistics based on the North American Industry</t>
  </si>
  <si>
    <t>Classification System (NAICS) which replaced the Standard Industrial Classification</t>
  </si>
  <si>
    <t>(SIC) system used in Economic Censuses prior to the 1997 Economic Census.</t>
  </si>
  <si>
    <t>For 1963-1972 data, see Data Book 1990, table 699]</t>
  </si>
  <si>
    <t>Paid      employees for pay period including March 12 (number)</t>
  </si>
  <si>
    <t>Motion picture and video exhibition</t>
  </si>
  <si>
    <t>Establish-ments (number)</t>
  </si>
  <si>
    <r>
      <t>Real Estate and Rental and Leasing, Geographic Area Series, Hawaii</t>
    </r>
    <r>
      <rPr>
        <sz val="10"/>
        <rFont val="Times New Roman"/>
        <family val="0"/>
      </rPr>
      <t xml:space="preserve">, EC97F53A-HI (August 1999); </t>
    </r>
    <r>
      <rPr>
        <i/>
        <sz val="10"/>
        <rFont val="Times New Roman"/>
        <family val="1"/>
      </rPr>
      <t>2002</t>
    </r>
  </si>
  <si>
    <t>Economic Census, Information, Geographic Area Series, Hawaii, EC02-51A-HI (March 2005); 2002</t>
  </si>
  <si>
    <r>
      <t>Economic Census, Real Estate and Rental and Leasing, Geographic Area Series, Hawaii</t>
    </r>
    <r>
      <rPr>
        <sz val="10"/>
        <rFont val="Times New Roman"/>
        <family val="0"/>
      </rPr>
      <t>, EC02-53A-HI</t>
    </r>
  </si>
  <si>
    <t>(December 2004).</t>
  </si>
  <si>
    <t>Video tape and disc rental</t>
  </si>
  <si>
    <t>Motion picture and video production,</t>
  </si>
  <si>
    <t>Table 23.44-- MOTION PICTURE AND VIDEO SERVICES:  1977 TO 2002</t>
  </si>
  <si>
    <t>Table 23.43-- COMPUTER AND SOFTWARE STORES AND SERVICES: 2002</t>
  </si>
  <si>
    <t>(SIC) system used in Economic Censuses prior to the 1997 Economic Census]</t>
  </si>
  <si>
    <t>Receipts/ Revenue or Sales           ($1,000)</t>
  </si>
  <si>
    <t>Paid employees for pay period including March 12 (number)</t>
  </si>
  <si>
    <t>Wholesale trade:</t>
  </si>
  <si>
    <t>Computer and computer peripheral</t>
  </si>
  <si>
    <t>equipment and software merchant</t>
  </si>
  <si>
    <t>(NAICS 42343)</t>
  </si>
  <si>
    <t>Retail trade:</t>
  </si>
  <si>
    <t>Computer and software stores</t>
  </si>
  <si>
    <t>(NAICS 44312)</t>
  </si>
  <si>
    <t>Services:</t>
  </si>
  <si>
    <t>Computer and office machine repair</t>
  </si>
  <si>
    <t>and maintenance (NAICS 811212)</t>
  </si>
  <si>
    <t>Computer systems design and</t>
  </si>
  <si>
    <t>related services (NAICS 5415)</t>
  </si>
  <si>
    <t>Data processing, hosting, and</t>
  </si>
  <si>
    <t>related services (NAICS 5182)</t>
  </si>
  <si>
    <t>Software Publishers (NAICS 5112)</t>
  </si>
  <si>
    <r>
      <t xml:space="preserve">     Source:  U.S. Census Bureau, </t>
    </r>
    <r>
      <rPr>
        <i/>
        <sz val="10"/>
        <rFont val="Times New Roman"/>
        <family val="0"/>
      </rPr>
      <t>2002 Economic Census, Retail Trade, Geographic Area Series, Hawaii,</t>
    </r>
  </si>
  <si>
    <r>
      <t xml:space="preserve">EC02-44A-HI (January 2005); </t>
    </r>
    <r>
      <rPr>
        <i/>
        <sz val="10"/>
        <rFont val="Times New Roman"/>
        <family val="1"/>
      </rPr>
      <t>2002 Economic Census, Wholesale Trade, Geographic Area Series, Hawaii,</t>
    </r>
  </si>
  <si>
    <r>
      <t xml:space="preserve">EC02-42A-HI (March 2005); </t>
    </r>
    <r>
      <rPr>
        <i/>
        <sz val="10"/>
        <rFont val="Times New Roman"/>
        <family val="1"/>
      </rPr>
      <t>2002 Economic Census, Other Services (Except Pulbic Administration),</t>
    </r>
  </si>
  <si>
    <r>
      <t>Geographic Area Series, Hawaii,</t>
    </r>
    <r>
      <rPr>
        <sz val="10"/>
        <rFont val="Times New Roman"/>
        <family val="0"/>
      </rPr>
      <t xml:space="preserve"> EC02-81A-HI (March 2005); </t>
    </r>
    <r>
      <rPr>
        <i/>
        <sz val="10"/>
        <rFont val="Times New Roman"/>
        <family val="1"/>
      </rPr>
      <t>2002 Economic Census, Professional,</t>
    </r>
  </si>
  <si>
    <r>
      <t>Scientific, and Technical Services, Geographic Area Series, Hawaii,</t>
    </r>
    <r>
      <rPr>
        <sz val="10"/>
        <rFont val="Times New Roman"/>
        <family val="0"/>
      </rPr>
      <t xml:space="preserve"> EC02-54A-HI (March 2005); </t>
    </r>
    <r>
      <rPr>
        <i/>
        <sz val="10"/>
        <rFont val="Times New Roman"/>
        <family val="1"/>
      </rPr>
      <t>2002</t>
    </r>
  </si>
  <si>
    <r>
      <t>Economic Census, Information, Geographic Area Series, Hawaii,</t>
    </r>
    <r>
      <rPr>
        <sz val="10"/>
        <rFont val="Times New Roman"/>
        <family val="0"/>
      </rPr>
      <t xml:space="preserve"> EC02-51A-HI (March 2005).</t>
    </r>
  </si>
  <si>
    <t xml:space="preserve">Table 23.42-- GENERAL EXCISE TAX BASE FOR RENTALS:  </t>
  </si>
  <si>
    <t>1985 TO 2007</t>
  </si>
  <si>
    <t>[In thousands of dollars.  Data are on a cash basis accounting]</t>
  </si>
  <si>
    <t>Year reported 1/</t>
  </si>
  <si>
    <t>Total</t>
  </si>
  <si>
    <t>Hotel rentals</t>
  </si>
  <si>
    <t>All other rentals 2/</t>
  </si>
  <si>
    <t>1/  Calendar year in which reported, including "prior years" reports.  Income received in December is</t>
  </si>
  <si>
    <t xml:space="preserve">reported the following January, hence these annual totals generally refer to an "income year" ended </t>
  </si>
  <si>
    <t>November 30.</t>
  </si>
  <si>
    <t>2/  Includes residential, office, automobile, and equipment rentals, and land leases.</t>
  </si>
  <si>
    <t>Source:  Hawaii State Department of Taxation, "General Excise and Use Tax Base" (annual tabular release).</t>
  </si>
  <si>
    <t>see also &lt;http://www.state.hi.us/tax/a5_3txcolrpt.htm&gt;.</t>
  </si>
  <si>
    <t>Table 23.41-- HOTEL ROOM OCCUPANCY AND ROOM RATES, BY                GEOGRAPHIC AREA:  2007</t>
  </si>
  <si>
    <t>Geographic area</t>
  </si>
  <si>
    <t>Percent                  occupied</t>
  </si>
  <si>
    <t>Average daily                          room rate                                  (dollars)</t>
  </si>
  <si>
    <t>Revenue                    per available                    room (dollars)</t>
  </si>
  <si>
    <t>State total</t>
  </si>
  <si>
    <t>Oahu</t>
  </si>
  <si>
    <t>Waikiki</t>
  </si>
  <si>
    <t>Other Oahu</t>
  </si>
  <si>
    <t>Maui</t>
  </si>
  <si>
    <t>Wailea</t>
  </si>
  <si>
    <t>Lahaina-Kaanapali-Kapalua</t>
  </si>
  <si>
    <t>Other Maui</t>
  </si>
  <si>
    <t>Hawaii</t>
  </si>
  <si>
    <t>Kohala Coast</t>
  </si>
  <si>
    <t>Kauai</t>
  </si>
  <si>
    <r>
      <t>(December/Year-End 2007 Highlights)</t>
    </r>
    <r>
      <rPr>
        <sz val="10"/>
        <rFont val="Times New Roman"/>
        <family val="1"/>
      </rPr>
      <t>.</t>
    </r>
  </si>
  <si>
    <r>
      <t xml:space="preserve">     Source:  Smith Travel Research, Hospitality Advisors LLC, H</t>
    </r>
    <r>
      <rPr>
        <i/>
        <sz val="10"/>
        <rFont val="Times New Roman"/>
        <family val="1"/>
      </rPr>
      <t>awaii Hotel Flash Report,</t>
    </r>
  </si>
  <si>
    <t>Table 23.40-- HOTEL ROOMS, OCCUPANCY RATES, AND DAILY ROOM                                                    AND GUEST RATES:  1989 TO 2007</t>
  </si>
  <si>
    <t>[Includes condominium units in rental pools for transient occupancy]</t>
  </si>
  <si>
    <t>Hotel units 1/</t>
  </si>
  <si>
    <t>Year</t>
  </si>
  <si>
    <t>Other         islands</t>
  </si>
  <si>
    <t>Percent occupied 2/</t>
  </si>
  <si>
    <t>Daily rates per room 2/ (dollars)</t>
  </si>
  <si>
    <t>Guests per room 3/</t>
  </si>
  <si>
    <t>(NA)</t>
  </si>
  <si>
    <t>2003  4/</t>
  </si>
  <si>
    <t>2004  4/</t>
  </si>
  <si>
    <t>2005  4/</t>
  </si>
  <si>
    <t>2006  4/</t>
  </si>
  <si>
    <t>NA  Not available.</t>
  </si>
  <si>
    <t>1/  February data through 1991; Spring 1992; June 1993; December 1994; and May 1996 and thereafter.</t>
  </si>
  <si>
    <t>2/  Annual averages for hotels in PKF sample for 1989-1994,  Smith Travel Research for 1995-2007.</t>
  </si>
  <si>
    <t>3/  Annual averages for hotels in PKF sample.</t>
  </si>
  <si>
    <r>
      <t xml:space="preserve">     4/  Revised from previous </t>
    </r>
    <r>
      <rPr>
        <i/>
        <sz val="10"/>
        <rFont val="Times New Roman"/>
        <family val="1"/>
      </rPr>
      <t>Data Book</t>
    </r>
    <r>
      <rPr>
        <sz val="10"/>
        <rFont val="Times New Roman"/>
        <family val="1"/>
      </rPr>
      <t>.  Applies to hotel units for years 2003 to 2006, percent occupied and</t>
    </r>
  </si>
  <si>
    <t>daily rates per room for year 2006.</t>
  </si>
  <si>
    <r>
      <t xml:space="preserve">     Source:  Hawaii State Department of Business, Economic Development, and Tourism,</t>
    </r>
    <r>
      <rPr>
        <i/>
        <sz val="10"/>
        <rFont val="Times New Roman"/>
        <family val="0"/>
      </rPr>
      <t xml:space="preserve"> Visitor Plant Inventory,</t>
    </r>
  </si>
  <si>
    <r>
      <t>(annual);</t>
    </r>
    <r>
      <rPr>
        <i/>
        <sz val="10"/>
        <rFont val="Times New Roman"/>
        <family val="0"/>
      </rPr>
      <t xml:space="preserve"> </t>
    </r>
    <r>
      <rPr>
        <sz val="10"/>
        <rFont val="Times New Roman"/>
        <family val="1"/>
      </rPr>
      <t xml:space="preserve">PKF-Hawaii, </t>
    </r>
    <r>
      <rPr>
        <i/>
        <sz val="10"/>
        <rFont val="Times New Roman"/>
        <family val="0"/>
      </rPr>
      <t xml:space="preserve">Trends in the Hotel Industry, Hawaii, </t>
    </r>
    <r>
      <rPr>
        <sz val="10"/>
        <rFont val="Times New Roman"/>
        <family val="1"/>
      </rPr>
      <t>(December issues); Smith Travel Research,</t>
    </r>
  </si>
  <si>
    <r>
      <t xml:space="preserve">Hospitality Advisors LLC, </t>
    </r>
    <r>
      <rPr>
        <i/>
        <sz val="10"/>
        <rFont val="Times New Roman"/>
        <family val="1"/>
      </rPr>
      <t xml:space="preserve">Hawaii Hotel Flash Report, </t>
    </r>
    <r>
      <rPr>
        <sz val="10"/>
        <rFont val="Times New Roman"/>
        <family val="1"/>
      </rPr>
      <t>(December/Year-End Highlights issues).</t>
    </r>
  </si>
  <si>
    <t>Table 23.39-- VISITOR ACCOMMODATIONS, BY NIGHTLY PRICE:  2007</t>
  </si>
  <si>
    <t>Island and type of accommodation</t>
  </si>
  <si>
    <t>$100                      or                           less</t>
  </si>
  <si>
    <t>$101                      to                     $250</t>
  </si>
  <si>
    <t>$251                         to                               $500</t>
  </si>
  <si>
    <t>Over                     $500</t>
  </si>
  <si>
    <t>Available Units</t>
  </si>
  <si>
    <t>Island:</t>
  </si>
  <si>
    <t>Molokai</t>
  </si>
  <si>
    <t>-</t>
  </si>
  <si>
    <t>Lanai</t>
  </si>
  <si>
    <t>Type of unit:</t>
  </si>
  <si>
    <t>Apartment/Hotel</t>
  </si>
  <si>
    <t>Bed and breakfast</t>
  </si>
  <si>
    <t>Condominium hotel</t>
  </si>
  <si>
    <t>Hostel</t>
  </si>
  <si>
    <t>Hotel</t>
  </si>
  <si>
    <t>Individual vacation unit</t>
  </si>
  <si>
    <t>Timeshare  1/</t>
  </si>
  <si>
    <t>Other</t>
  </si>
  <si>
    <t xml:space="preserve">     1/  Timeshare units are subsets of bed and breakfast, condominium hotel, hostel, hotel, individual vacation</t>
  </si>
  <si>
    <t>unit, and other categories, and thus are not included in the state total for the number responding count.</t>
  </si>
  <si>
    <t xml:space="preserve">     Source:  Hawaii State Department of Business, Economic Development and Tourism, Research and </t>
  </si>
  <si>
    <r>
      <t xml:space="preserve">Economic Analysis Division, </t>
    </r>
    <r>
      <rPr>
        <i/>
        <sz val="10"/>
        <rFont val="Times New Roman"/>
        <family val="1"/>
      </rPr>
      <t>Visitor Plant Inventory</t>
    </r>
    <r>
      <rPr>
        <sz val="10"/>
        <rFont val="Times New Roman"/>
        <family val="1"/>
      </rPr>
      <t xml:space="preserve"> (annual) and records.</t>
    </r>
  </si>
  <si>
    <t xml:space="preserve">Table 23.38-- HOTELS AND OTHER LODGING PLACES (NAICS 721), </t>
  </si>
  <si>
    <t xml:space="preserve"> BY COUNTY: 1999 TO 2005</t>
  </si>
  <si>
    <t>[Excludes most government employees, railroad employees, and self-employed persons.</t>
  </si>
  <si>
    <t>Statistics based on the North American Industry Classification System (NAICS)</t>
  </si>
  <si>
    <t>which replaced the Standard Industrial Classification (SIC) system used in the</t>
  </si>
  <si>
    <r>
      <t>County Business Patterns</t>
    </r>
    <r>
      <rPr>
        <sz val="10"/>
        <rFont val="Arial"/>
        <family val="0"/>
      </rPr>
      <t xml:space="preserve"> prior to 1998.  Therefore, comparability between the</t>
    </r>
  </si>
  <si>
    <t>current data and data prior to 1998 may be limited]</t>
  </si>
  <si>
    <t>County</t>
  </si>
  <si>
    <t>Honolulu</t>
  </si>
  <si>
    <t>&lt;http://censtats.census.gov/cbpnaic/cbpnaic.shtml&gt; accessed December 5, 2007.</t>
  </si>
  <si>
    <r>
      <t>Source:  U.S. Census Bureau,</t>
    </r>
    <r>
      <rPr>
        <i/>
        <sz val="10"/>
        <rFont val="Times New Roman"/>
        <family val="0"/>
      </rPr>
      <t xml:space="preserve"> County Business Patterns, Hawaii</t>
    </r>
    <r>
      <rPr>
        <sz val="10"/>
        <rFont val="Times New Roman"/>
        <family val="1"/>
      </rPr>
      <t xml:space="preserve"> (annual).  Also see</t>
    </r>
  </si>
  <si>
    <t>Table 23.37-- VISITOR ACCOMMODATIONS, BY TYPE AND                                    GEOGRAPHIC AREA:  2007</t>
  </si>
  <si>
    <t>Properties</t>
  </si>
  <si>
    <t>Units</t>
  </si>
  <si>
    <t>Type of     accommodation</t>
  </si>
  <si>
    <t>State    total</t>
  </si>
  <si>
    <t>Other islands</t>
  </si>
  <si>
    <t>All types</t>
  </si>
  <si>
    <t>Apartment-hotel</t>
  </si>
  <si>
    <t>Hostels</t>
  </si>
  <si>
    <t>Individual vacation units</t>
  </si>
  <si>
    <t>Timeshare</t>
  </si>
  <si>
    <r>
      <t xml:space="preserve">Economic Analysis Division, </t>
    </r>
    <r>
      <rPr>
        <i/>
        <sz val="10"/>
        <rFont val="Times New Roman"/>
        <family val="1"/>
      </rPr>
      <t>Visitor</t>
    </r>
    <r>
      <rPr>
        <i/>
        <sz val="10"/>
        <rFont val="Times New Roman"/>
        <family val="0"/>
      </rPr>
      <t xml:space="preserve"> Plant Inventory</t>
    </r>
    <r>
      <rPr>
        <sz val="10"/>
        <rFont val="Times New Roman"/>
        <family val="1"/>
      </rPr>
      <t xml:space="preserve"> (annual).</t>
    </r>
  </si>
  <si>
    <t>Table 23.36-- VISITOR ACCOMMODATIONS, BY TYPE AND BY ISLAND: 2007</t>
  </si>
  <si>
    <t>Year and island</t>
  </si>
  <si>
    <t>Hotels 1/</t>
  </si>
  <si>
    <t>Condo-miniums 2/</t>
  </si>
  <si>
    <t>Waikiki/Honolulu</t>
  </si>
  <si>
    <t>Rest of Oahu</t>
  </si>
  <si>
    <t>1/  Includes hotels, apartment hotels, bed-and-breakfasts, hostels, Individual vacation units and timeshares.</t>
  </si>
  <si>
    <t>Properties with both condo and hotel units are included with condominiums.</t>
  </si>
  <si>
    <t>2/  Condominium accommodations in rental pools for transient use.  Includes condo/hotel units.</t>
  </si>
  <si>
    <t xml:space="preserve">     Source: Hawaii State Department of Business, Economic Development and Tourism, Research and Economic </t>
  </si>
  <si>
    <r>
      <t xml:space="preserve">Analysis Division, </t>
    </r>
    <r>
      <rPr>
        <i/>
        <sz val="10"/>
        <rFont val="Times New Roman"/>
        <family val="1"/>
      </rPr>
      <t>Visitor Plant Inventory</t>
    </r>
    <r>
      <rPr>
        <sz val="10"/>
        <rFont val="Times New Roman"/>
        <family val="1"/>
      </rPr>
      <t xml:space="preserve"> (annual).</t>
    </r>
  </si>
  <si>
    <t>Table 23.35-- VISITOR ACCOMMODATIONS, BY TYPE:  1986 TO 2007</t>
  </si>
  <si>
    <t>Year and month</t>
  </si>
  <si>
    <t>1986:</t>
  </si>
  <si>
    <t>Feb.</t>
  </si>
  <si>
    <t>1987:</t>
  </si>
  <si>
    <t>1988:</t>
  </si>
  <si>
    <t>1989:</t>
  </si>
  <si>
    <t>1990:</t>
  </si>
  <si>
    <t>1991:</t>
  </si>
  <si>
    <t>1992:</t>
  </si>
  <si>
    <t>Spring</t>
  </si>
  <si>
    <t>1993:</t>
  </si>
  <si>
    <t>June</t>
  </si>
  <si>
    <t>1994:</t>
  </si>
  <si>
    <t>Dec.</t>
  </si>
  <si>
    <t>1995:</t>
  </si>
  <si>
    <t xml:space="preserve"> </t>
  </si>
  <si>
    <t>1996:</t>
  </si>
  <si>
    <t>May</t>
  </si>
  <si>
    <t>1997:</t>
  </si>
  <si>
    <t>1998:</t>
  </si>
  <si>
    <t>1999:</t>
  </si>
  <si>
    <t>2000:</t>
  </si>
  <si>
    <t>2001:</t>
  </si>
  <si>
    <t>2002:</t>
  </si>
  <si>
    <t>2003:</t>
  </si>
  <si>
    <t xml:space="preserve"> 3/</t>
  </si>
  <si>
    <t>2004:</t>
  </si>
  <si>
    <t>2005:</t>
  </si>
  <si>
    <t>2006:</t>
  </si>
  <si>
    <t xml:space="preserve"> 4/</t>
  </si>
  <si>
    <t>2007:</t>
  </si>
  <si>
    <t>Properties with both condo and hotel units are included with condominiums in 1990 and later years; treatment</t>
  </si>
  <si>
    <t>before 1990 not specified.</t>
  </si>
  <si>
    <t xml:space="preserve">     3/  Data have been revised, but revised numbers are not available. </t>
  </si>
  <si>
    <r>
      <t xml:space="preserve">     4/  Revised from previous </t>
    </r>
    <r>
      <rPr>
        <i/>
        <sz val="10"/>
        <rFont val="Times New Roman"/>
        <family val="1"/>
      </rPr>
      <t>Data Book.</t>
    </r>
  </si>
  <si>
    <t xml:space="preserve">Department of Business, Economic Development and Tourism, Research and Economic Analysis </t>
  </si>
  <si>
    <r>
      <t xml:space="preserve">     Source:  Hawaii Visitors &amp; Convention Bureau, </t>
    </r>
    <r>
      <rPr>
        <i/>
        <sz val="10"/>
        <rFont val="Times New Roman"/>
        <family val="0"/>
      </rPr>
      <t xml:space="preserve">Visitor Plant Inventory, </t>
    </r>
    <r>
      <rPr>
        <sz val="10"/>
        <rFont val="Times New Roman"/>
        <family val="1"/>
      </rPr>
      <t xml:space="preserve">1986 to 1998;  Hawaii State </t>
    </r>
  </si>
  <si>
    <r>
      <t xml:space="preserve">Division, </t>
    </r>
    <r>
      <rPr>
        <i/>
        <sz val="10"/>
        <rFont val="Times New Roman"/>
        <family val="1"/>
      </rPr>
      <t>Visitor Plant Inventory</t>
    </r>
    <r>
      <rPr>
        <sz val="10"/>
        <rFont val="Times New Roman"/>
        <family val="1"/>
      </rPr>
      <t xml:space="preserve"> (annual) for 1999-2007 and records.</t>
    </r>
  </si>
  <si>
    <t>Table 23.34-- VISITOR ACCOMMODATIONS, BY COUNTY:  1970 TO 2007</t>
  </si>
  <si>
    <t>[Number of units]</t>
  </si>
  <si>
    <t>State                   total</t>
  </si>
  <si>
    <t>City &amp; County of Honolulu</t>
  </si>
  <si>
    <t>Hawaii        County</t>
  </si>
  <si>
    <t>Kauai        County</t>
  </si>
  <si>
    <t>Maui        County</t>
  </si>
  <si>
    <t>2003  1/</t>
  </si>
  <si>
    <t>2004  1/</t>
  </si>
  <si>
    <t>2005  1/</t>
  </si>
  <si>
    <t>2006  1/</t>
  </si>
  <si>
    <r>
      <t xml:space="preserve">     1/  Revised from previous </t>
    </r>
    <r>
      <rPr>
        <i/>
        <sz val="10"/>
        <rFont val="Times New Roman"/>
        <family val="1"/>
      </rPr>
      <t>Data Book.</t>
    </r>
  </si>
  <si>
    <t xml:space="preserve">     Source: Hawaii State Department of Business, Economic Development and Tourism, Research and </t>
  </si>
  <si>
    <r>
      <t xml:space="preserve">Economic Analysis Division, </t>
    </r>
    <r>
      <rPr>
        <i/>
        <sz val="10"/>
        <rFont val="Times New Roman"/>
        <family val="0"/>
      </rPr>
      <t xml:space="preserve">Visitor Plant Inventory </t>
    </r>
    <r>
      <rPr>
        <sz val="10"/>
        <rFont val="Times New Roman"/>
        <family val="1"/>
      </rPr>
      <t>(annual).</t>
    </r>
  </si>
  <si>
    <t>Table 23.33-- PRODUCT LINE SALES FOR ACCOMMODATION AND FOOD SERVICES (NAICS 72):  2002</t>
  </si>
  <si>
    <t>Products and services code</t>
  </si>
  <si>
    <t>Meaning of products and            services code</t>
  </si>
  <si>
    <t>Number                  of               establish-ments</t>
  </si>
  <si>
    <t>Sales ($1,000)</t>
  </si>
  <si>
    <t>Line sales as % of sales of establish-ments with line</t>
  </si>
  <si>
    <t>Line sales as % of total sales of NAICS</t>
  </si>
  <si>
    <t>Industry totals</t>
  </si>
  <si>
    <t>(X)</t>
  </si>
  <si>
    <t>Guestroom or unit rentals</t>
  </si>
  <si>
    <t>Telephone service charges</t>
  </si>
  <si>
    <t>Rental of public rooms/areas, incl</t>
  </si>
  <si>
    <t xml:space="preserve">   conference/convention mtg rooms</t>
  </si>
  <si>
    <t>Membership dues and fees</t>
  </si>
  <si>
    <t>Groceries and other foods for human</t>
  </si>
  <si>
    <t xml:space="preserve">   consumption off the premises</t>
  </si>
  <si>
    <t>Meals, unpack snacks, sandwiches,</t>
  </si>
  <si>
    <t xml:space="preserve">   etc for immediate consumption</t>
  </si>
  <si>
    <t>Alcoholic drinks served at the</t>
  </si>
  <si>
    <t xml:space="preserve">   establishment</t>
  </si>
  <si>
    <t>Packaged liquor, wine, and beer</t>
  </si>
  <si>
    <t>Cigars, cigarettes, etc and smokers'</t>
  </si>
  <si>
    <t xml:space="preserve">   access, excluding sales from</t>
  </si>
  <si>
    <t xml:space="preserve">   vending</t>
  </si>
  <si>
    <t>(1/)</t>
  </si>
  <si>
    <t>All other merchandise</t>
  </si>
  <si>
    <t>All other nonmerchandise receipts</t>
  </si>
  <si>
    <t>X  Not applicable.</t>
  </si>
  <si>
    <t>1/  Less than half the unit shown.</t>
  </si>
  <si>
    <t>Source:  U.S. Census Bureau, 2002 Economic Census, Subject series: Product lines, extracted from American</t>
  </si>
  <si>
    <t>FactFinder, &lt;http://factfinder.census.gov/home/saff/main.html?_lang=en&gt; accessed March 14, 2006.</t>
  </si>
  <si>
    <t>Table 23.32-- ACCOMMODATION AND FOODSERVICES (NAICS 72):  2002</t>
  </si>
  <si>
    <t>NAICS codes</t>
  </si>
  <si>
    <t>Subject</t>
  </si>
  <si>
    <t>Number of establish-ments</t>
  </si>
  <si>
    <t>Receipts ($1,000)</t>
  </si>
  <si>
    <t>Annual               payroll ($1,000)</t>
  </si>
  <si>
    <t xml:space="preserve">Paid employees, pay period including March 12 </t>
  </si>
  <si>
    <t>72</t>
  </si>
  <si>
    <t>Accommodation and foodservices</t>
  </si>
  <si>
    <t>721</t>
  </si>
  <si>
    <t>Accommodation</t>
  </si>
  <si>
    <t>7211</t>
  </si>
  <si>
    <t>Traveler accommodation</t>
  </si>
  <si>
    <t>72111</t>
  </si>
  <si>
    <t>Hotels (except casino hotels)</t>
  </si>
  <si>
    <t xml:space="preserve">  and motels</t>
  </si>
  <si>
    <t>72119</t>
  </si>
  <si>
    <t>Other traveler accommodation</t>
  </si>
  <si>
    <t>721191</t>
  </si>
  <si>
    <t>Bed-and-breakfast inns</t>
  </si>
  <si>
    <t>721199</t>
  </si>
  <si>
    <t>All other traveler accommodation</t>
  </si>
  <si>
    <t>7212</t>
  </si>
  <si>
    <t>RV parks and recreational camps</t>
  </si>
  <si>
    <t>7213</t>
  </si>
  <si>
    <t>Rooming and boarding houses</t>
  </si>
  <si>
    <t>722</t>
  </si>
  <si>
    <t>Foodservices and drinking places</t>
  </si>
  <si>
    <t>7221</t>
  </si>
  <si>
    <t>Full-service restaurants</t>
  </si>
  <si>
    <t>7222</t>
  </si>
  <si>
    <t>Limited-service eating places</t>
  </si>
  <si>
    <t>7223</t>
  </si>
  <si>
    <t>Special foodservices</t>
  </si>
  <si>
    <t>72231</t>
  </si>
  <si>
    <t>Foodservice contractors</t>
  </si>
  <si>
    <t>72232</t>
  </si>
  <si>
    <t>Caterers</t>
  </si>
  <si>
    <t>72233</t>
  </si>
  <si>
    <t>Mobile foodservices</t>
  </si>
  <si>
    <t>7224</t>
  </si>
  <si>
    <t>Drinking places (alcoholic beverages)</t>
  </si>
  <si>
    <r>
      <t xml:space="preserve">Geographic Area Series, Hawaii, </t>
    </r>
    <r>
      <rPr>
        <sz val="10"/>
        <rFont val="Times New Roman"/>
        <family val="1"/>
      </rPr>
      <t>EC02-72A-HI, (January 2005), table 1.</t>
    </r>
  </si>
  <si>
    <r>
      <t xml:space="preserve">     Source:  U.S. Census Bureau, </t>
    </r>
    <r>
      <rPr>
        <i/>
        <sz val="10"/>
        <rFont val="Times New Roman"/>
        <family val="0"/>
      </rPr>
      <t xml:space="preserve">2002 Economic Census, Accommodation and Foodservices, </t>
    </r>
  </si>
  <si>
    <t>Table 23.31-- ACCOMMODATION AND FOOD SERVICES (NAICS 72), FOR COUNTY AND SELECTED URBAN PLACE:  2002</t>
  </si>
  <si>
    <t>Number of establishments</t>
  </si>
  <si>
    <t xml:space="preserve">Sales                                     ($1,000) </t>
  </si>
  <si>
    <t>Annual payroll ($1000)</t>
  </si>
  <si>
    <t>Hawaii County</t>
  </si>
  <si>
    <t>Captain Cook</t>
  </si>
  <si>
    <t>Hilo</t>
  </si>
  <si>
    <t>Kailua</t>
  </si>
  <si>
    <t>Kalaoa</t>
  </si>
  <si>
    <t>Waikoloa Village</t>
  </si>
  <si>
    <t>Honolulu County</t>
  </si>
  <si>
    <t>Ahuimanu</t>
  </si>
  <si>
    <t>Aiea</t>
  </si>
  <si>
    <t>Halawa</t>
  </si>
  <si>
    <t>Hauula</t>
  </si>
  <si>
    <t>Kaneohe</t>
  </si>
  <si>
    <t>Laie</t>
  </si>
  <si>
    <t>Mililani Town</t>
  </si>
  <si>
    <t>Nanakuli</t>
  </si>
  <si>
    <t>Pearl City</t>
  </si>
  <si>
    <t>Village Park</t>
  </si>
  <si>
    <t>Wahiawa</t>
  </si>
  <si>
    <t>Waianae</t>
  </si>
  <si>
    <t>Waimalu</t>
  </si>
  <si>
    <t>Waimanalo</t>
  </si>
  <si>
    <t>Waimanalo Beach</t>
  </si>
  <si>
    <t>Waipahu</t>
  </si>
  <si>
    <t>Waipio</t>
  </si>
  <si>
    <t>Kauai County</t>
  </si>
  <si>
    <t>Kalaheo</t>
  </si>
  <si>
    <t>Kapaa</t>
  </si>
  <si>
    <t>Lihue</t>
  </si>
  <si>
    <t>Continued on next page.</t>
  </si>
  <si>
    <t>Table 23.31-- ACCOMMODATION AND FOOD SERVICES (NAICS 72), FOR COUNTY AND SELECTED URBAN PLACE:  2002 -- Con.</t>
  </si>
  <si>
    <t>Kauai County - con.</t>
  </si>
  <si>
    <t>Waimea</t>
  </si>
  <si>
    <t>Maui County</t>
  </si>
  <si>
    <t>Kahului</t>
  </si>
  <si>
    <t>Kihei</t>
  </si>
  <si>
    <t>Lahaina</t>
  </si>
  <si>
    <t>Makawao</t>
  </si>
  <si>
    <t>Napili-Honokowai</t>
  </si>
  <si>
    <t>Pukalani</t>
  </si>
  <si>
    <t>Wailea-Makena</t>
  </si>
  <si>
    <t>Wailuku</t>
  </si>
  <si>
    <r>
      <t xml:space="preserve">Geographic Area Series, Hawaii, </t>
    </r>
    <r>
      <rPr>
        <sz val="10"/>
        <rFont val="Times New Roman"/>
        <family val="1"/>
      </rPr>
      <t>EC02-72A-HI, (January 2005), tables 1, 3 and 4.</t>
    </r>
  </si>
  <si>
    <r>
      <t xml:space="preserve">     Source:  U.S. Census Bureau, </t>
    </r>
    <r>
      <rPr>
        <i/>
        <sz val="10"/>
        <rFont val="Times New Roman"/>
        <family val="0"/>
      </rPr>
      <t xml:space="preserve">2002 Economic Census, Accommodation and Food Services, </t>
    </r>
  </si>
  <si>
    <t>Table 23.30-- TRAVEL ARRANGEMENT AND RESERVATION SERVICES                      (NAICS 5615): 2002</t>
  </si>
  <si>
    <t>NAICS code</t>
  </si>
  <si>
    <t>Kind of business</t>
  </si>
  <si>
    <t>Establishments (number)</t>
  </si>
  <si>
    <t>Revenue ($1,000)</t>
  </si>
  <si>
    <t>Annual                             payroll                                ($1,000)</t>
  </si>
  <si>
    <t>Paid employees, pay period including March 12 (number)</t>
  </si>
  <si>
    <t>5615</t>
  </si>
  <si>
    <t>All establishments</t>
  </si>
  <si>
    <t>56151</t>
  </si>
  <si>
    <t>Travel agencies</t>
  </si>
  <si>
    <t>56152</t>
  </si>
  <si>
    <t>Tour operators</t>
  </si>
  <si>
    <t>56159</t>
  </si>
  <si>
    <t>Other travel arrangement</t>
  </si>
  <si>
    <t>&amp; reservation services 1/</t>
  </si>
  <si>
    <t>1/  Includes convention &amp; visitors bureaus (NAICS 561591; 17 establishments).  Excludes convention and</t>
  </si>
  <si>
    <t>trade show organizers (NAICS 56192; 22 establishments).</t>
  </si>
  <si>
    <r>
      <t xml:space="preserve">Management and Remediation Services, Geographic Area Series, Hawaii, </t>
    </r>
    <r>
      <rPr>
        <sz val="10"/>
        <rFont val="Times New Roman"/>
        <family val="1"/>
      </rPr>
      <t>EC02-56A-HI (March 2005), table 1.</t>
    </r>
  </si>
  <si>
    <r>
      <t xml:space="preserve">     Source:  U.S. Bureau of the Census, </t>
    </r>
    <r>
      <rPr>
        <i/>
        <sz val="10"/>
        <rFont val="Times New Roman"/>
        <family val="0"/>
      </rPr>
      <t>2002 Economic Census, Administrative and Support and Waste</t>
    </r>
  </si>
  <si>
    <t>Table 23.29-- OTHER SERVICES (EXCEPT PUBLIC ADMINISTRATION)</t>
  </si>
  <si>
    <t xml:space="preserve">        ESTABLISHMENTS (NAICS 81), BY KIND OF BUSINESS OR</t>
  </si>
  <si>
    <t xml:space="preserve">        OPERATION:  2002</t>
  </si>
  <si>
    <t>Kind of business or operation</t>
  </si>
  <si>
    <t>Receipts/  revenue ($1,000)</t>
  </si>
  <si>
    <t>Annual payroll ($1,000)</t>
  </si>
  <si>
    <t>Firms Subject to Federal Income Tax</t>
  </si>
  <si>
    <t>81</t>
  </si>
  <si>
    <t>Other services (except public admin.)</t>
  </si>
  <si>
    <t>811</t>
  </si>
  <si>
    <t>Repair and maintenance</t>
  </si>
  <si>
    <t>8111</t>
  </si>
  <si>
    <t>Automotive repair and maintenance</t>
  </si>
  <si>
    <t>8112</t>
  </si>
  <si>
    <t>Electronic and precision equipment repair</t>
  </si>
  <si>
    <t>and maintenance</t>
  </si>
  <si>
    <t>8113</t>
  </si>
  <si>
    <t>Commercial and industrial machinery and</t>
  </si>
  <si>
    <t>equipment (except automotive and</t>
  </si>
  <si>
    <t>electronic) repair and maintenance</t>
  </si>
  <si>
    <t>8114</t>
  </si>
  <si>
    <t>Personal and household goods repair and</t>
  </si>
  <si>
    <t>maintenance</t>
  </si>
  <si>
    <t>812</t>
  </si>
  <si>
    <t>Personal and laundry services</t>
  </si>
  <si>
    <t>8121</t>
  </si>
  <si>
    <t>Personal care services</t>
  </si>
  <si>
    <t>8122</t>
  </si>
  <si>
    <t>Death care services</t>
  </si>
  <si>
    <t>8123</t>
  </si>
  <si>
    <t>Drycleaning and laundry services</t>
  </si>
  <si>
    <t>8129</t>
  </si>
  <si>
    <t>Other personal services</t>
  </si>
  <si>
    <t>Firms Exempt from Federal Income Tax</t>
  </si>
  <si>
    <t>813</t>
  </si>
  <si>
    <t>Religious/grantmaking/civic/professional</t>
  </si>
  <si>
    <t xml:space="preserve">  and similar organization</t>
  </si>
  <si>
    <t>8132</t>
  </si>
  <si>
    <t>Grantmaking and giving services</t>
  </si>
  <si>
    <t>8133</t>
  </si>
  <si>
    <t>Social advocacy organizations</t>
  </si>
  <si>
    <t>8134</t>
  </si>
  <si>
    <t>Civic and social organizations</t>
  </si>
  <si>
    <t>8139</t>
  </si>
  <si>
    <t>Business, professional, labor, political,</t>
  </si>
  <si>
    <t>and similar organizations</t>
  </si>
  <si>
    <r>
      <t xml:space="preserve">Geographic Area Series, </t>
    </r>
    <r>
      <rPr>
        <sz val="10"/>
        <rFont val="Times New Roman"/>
        <family val="1"/>
      </rPr>
      <t>EC02-81A-HI (March 2005), table 1.</t>
    </r>
  </si>
  <si>
    <r>
      <t xml:space="preserve">     Source:  U.S. Census Bureau, </t>
    </r>
    <r>
      <rPr>
        <i/>
        <sz val="10"/>
        <rFont val="Times New Roman"/>
        <family val="0"/>
      </rPr>
      <t>2002 Economic Census, Other Services (Except Public Administration),</t>
    </r>
  </si>
  <si>
    <t>Table 23.28-- ARTS, ENTERTAINMENT, AND RECREATION ESTABLISHMENTS</t>
  </si>
  <si>
    <t>(NAICS 71), BY KIND OF BUSINESS OR OPERATION:  2002</t>
  </si>
  <si>
    <t>Receipts/ revenues ($1,000)</t>
  </si>
  <si>
    <t>Subject to Federal Income Tax</t>
  </si>
  <si>
    <t>71</t>
  </si>
  <si>
    <t>Arts, entertainment, and recreation</t>
  </si>
  <si>
    <t>711</t>
  </si>
  <si>
    <t>Performing arts, spectator sports, and</t>
  </si>
  <si>
    <t>related industries</t>
  </si>
  <si>
    <t>7111</t>
  </si>
  <si>
    <t>Performing arts companies</t>
  </si>
  <si>
    <t>7112</t>
  </si>
  <si>
    <t>Spectator sports</t>
  </si>
  <si>
    <t>7113</t>
  </si>
  <si>
    <t>Promoters of performing arts, sports, and</t>
  </si>
  <si>
    <t>similar events</t>
  </si>
  <si>
    <t>7114</t>
  </si>
  <si>
    <t>Agents and managers for artist, athletes,</t>
  </si>
  <si>
    <t>and other public figures</t>
  </si>
  <si>
    <t>7115</t>
  </si>
  <si>
    <t>Independent artists, writers, and</t>
  </si>
  <si>
    <t>performers</t>
  </si>
  <si>
    <t>712</t>
  </si>
  <si>
    <t>Museums, historical sites, and similar</t>
  </si>
  <si>
    <t>institutions</t>
  </si>
  <si>
    <t>7121</t>
  </si>
  <si>
    <t>713</t>
  </si>
  <si>
    <t>Amusement, gambling, and recreation</t>
  </si>
  <si>
    <t>industries</t>
  </si>
  <si>
    <t>7131</t>
  </si>
  <si>
    <t>Amusement parks and arcades</t>
  </si>
  <si>
    <t>7139</t>
  </si>
  <si>
    <t>Other amusement and recreation services</t>
  </si>
  <si>
    <t>Exempt from Federal Income Tax</t>
  </si>
  <si>
    <t xml:space="preserve">     Continued on next page.</t>
  </si>
  <si>
    <t>(NAICS 71), BY KIND OF BUSINESS OR OPERATION:  2002 -- Con.</t>
  </si>
  <si>
    <r>
      <t xml:space="preserve">Area Series, </t>
    </r>
    <r>
      <rPr>
        <sz val="10"/>
        <rFont val="Times New Roman"/>
        <family val="1"/>
      </rPr>
      <t>EC02-71A-HI (February 2005), table 1.</t>
    </r>
  </si>
  <si>
    <r>
      <t xml:space="preserve">     Source:  U.S. Census Bureau, </t>
    </r>
    <r>
      <rPr>
        <i/>
        <sz val="10"/>
        <rFont val="Times New Roman"/>
        <family val="0"/>
      </rPr>
      <t>2002 Economic Census, Arts, Entertainment, and Recreation, Geographic</t>
    </r>
  </si>
  <si>
    <t>Table 23.27-- EDUCATIONAL SERVICES ESTABLISHMENTS (NAICS 61),</t>
  </si>
  <si>
    <t>BY TYPE OF OPERATION OR KIND OF BUSINESS:  2002</t>
  </si>
  <si>
    <t>Type of operation or kind of business</t>
  </si>
  <si>
    <t>Receipts/ revenue ($1,000)</t>
  </si>
  <si>
    <t>61</t>
  </si>
  <si>
    <t>Educational services</t>
  </si>
  <si>
    <t>611</t>
  </si>
  <si>
    <t>6114</t>
  </si>
  <si>
    <t>Business schools and computer and</t>
  </si>
  <si>
    <t>management training</t>
  </si>
  <si>
    <t>6115</t>
  </si>
  <si>
    <t>Technical and trade schools</t>
  </si>
  <si>
    <t>6116</t>
  </si>
  <si>
    <t>Other schools and instruction</t>
  </si>
  <si>
    <t>(2/)</t>
  </si>
  <si>
    <t>6117</t>
  </si>
  <si>
    <t>Educational support services</t>
  </si>
  <si>
    <t>(3/)</t>
  </si>
  <si>
    <t>(4/)</t>
  </si>
  <si>
    <t xml:space="preserve">     D  Withheld to avoid disclosing data of individual companies.</t>
  </si>
  <si>
    <t xml:space="preserve">     1/  100 to 249 employees.</t>
  </si>
  <si>
    <t xml:space="preserve">     2/  500 to 999 employees.</t>
  </si>
  <si>
    <t xml:space="preserve">     3/  0 to 19 employees.</t>
  </si>
  <si>
    <t xml:space="preserve">     4/  250 to 499 employees.</t>
  </si>
  <si>
    <r>
      <t>Hawaii</t>
    </r>
    <r>
      <rPr>
        <sz val="10"/>
        <rFont val="Times New Roman"/>
        <family val="1"/>
      </rPr>
      <t>, EC02-61A-HI (February 2005), table 1.</t>
    </r>
  </si>
  <si>
    <r>
      <t xml:space="preserve">     Source:  U.S. Census Bureau, </t>
    </r>
    <r>
      <rPr>
        <i/>
        <sz val="10"/>
        <rFont val="Times New Roman"/>
        <family val="0"/>
      </rPr>
      <t>2002 Economic Census, Education Services, Geographic Area Series,</t>
    </r>
  </si>
  <si>
    <t>Table 23.26-- ADMINISTRATIVE AND SUPPORT AND WASTE MANAGEMENT</t>
  </si>
  <si>
    <t>AND REMEDIATION SERVICES ESTABLISHMENTS (NAICS 56), BY</t>
  </si>
  <si>
    <t>TYPE OF OPERATION OR KIND OF BUSINESS:  2002</t>
  </si>
  <si>
    <t>56</t>
  </si>
  <si>
    <t>Administrative and support and waste</t>
  </si>
  <si>
    <t>management and remediation services</t>
  </si>
  <si>
    <t>561</t>
  </si>
  <si>
    <t>Administrative and support services</t>
  </si>
  <si>
    <t>5611</t>
  </si>
  <si>
    <t>Office administrative services</t>
  </si>
  <si>
    <t>5612</t>
  </si>
  <si>
    <t>Facilities support services</t>
  </si>
  <si>
    <t>5613</t>
  </si>
  <si>
    <t>Employment services</t>
  </si>
  <si>
    <t>5614</t>
  </si>
  <si>
    <t>Business support services</t>
  </si>
  <si>
    <t>Travel arrangement and reservation</t>
  </si>
  <si>
    <t>services</t>
  </si>
  <si>
    <t>5616</t>
  </si>
  <si>
    <t>Investigation and security services</t>
  </si>
  <si>
    <t>5617</t>
  </si>
  <si>
    <t>Services to buildings and dwellings</t>
  </si>
  <si>
    <t>5619</t>
  </si>
  <si>
    <t>Other support services</t>
  </si>
  <si>
    <t>562</t>
  </si>
  <si>
    <t xml:space="preserve">Waste management and remediation </t>
  </si>
  <si>
    <t>5621</t>
  </si>
  <si>
    <t>Waste collection</t>
  </si>
  <si>
    <t>5622</t>
  </si>
  <si>
    <t>Waste treatment and disposal</t>
  </si>
  <si>
    <t>5629</t>
  </si>
  <si>
    <t xml:space="preserve">Remediation and other waste </t>
  </si>
  <si>
    <t>management services</t>
  </si>
  <si>
    <r>
      <t xml:space="preserve">Management and Remediation Services, Geographic Area Series, Hawaii </t>
    </r>
    <r>
      <rPr>
        <sz val="10"/>
        <rFont val="Times New Roman"/>
        <family val="1"/>
      </rPr>
      <t>EC02-56A-HI (March 2005), table 1.</t>
    </r>
  </si>
  <si>
    <r>
      <t xml:space="preserve">     Source:  U.S. Census Bureau, </t>
    </r>
    <r>
      <rPr>
        <i/>
        <sz val="10"/>
        <rFont val="Times New Roman"/>
        <family val="0"/>
      </rPr>
      <t xml:space="preserve">2002 Economic Census, Administrative and Support and Waste </t>
    </r>
  </si>
  <si>
    <t>Table 23.25-- PROFESSIONAL, SCIENTIFIC, AND TECHNICAL SERVICES</t>
  </si>
  <si>
    <t xml:space="preserve">      ESTABLISHMENTS (NAICS 54), BY TYPE OF OPERATION OR</t>
  </si>
  <si>
    <t xml:space="preserve">      KIND OF BUSINESS:  2002</t>
  </si>
  <si>
    <t>Receipts/ Revenue ($1,000)</t>
  </si>
  <si>
    <t>54</t>
  </si>
  <si>
    <t>Professional, scientific, and technical</t>
  </si>
  <si>
    <t>541</t>
  </si>
  <si>
    <t>5411</t>
  </si>
  <si>
    <t>Legal services</t>
  </si>
  <si>
    <t>5412</t>
  </si>
  <si>
    <t xml:space="preserve">Accounting, tax preparation, </t>
  </si>
  <si>
    <t>bookkeeping, and payroll services</t>
  </si>
  <si>
    <t>5413</t>
  </si>
  <si>
    <t>Architectural, engineering, and related</t>
  </si>
  <si>
    <t>5414</t>
  </si>
  <si>
    <t>Specialized design services</t>
  </si>
  <si>
    <t>5415</t>
  </si>
  <si>
    <t>Computer systems design and related</t>
  </si>
  <si>
    <t>5416</t>
  </si>
  <si>
    <t>Management, scientific, and technical</t>
  </si>
  <si>
    <t>consulting services</t>
  </si>
  <si>
    <t>5417</t>
  </si>
  <si>
    <t>Scientific research and development</t>
  </si>
  <si>
    <t>5418</t>
  </si>
  <si>
    <t>Advertising and related services</t>
  </si>
  <si>
    <t>5419</t>
  </si>
  <si>
    <t>Other professional, scientific, and</t>
  </si>
  <si>
    <t>technical services</t>
  </si>
  <si>
    <r>
      <t xml:space="preserve"> Geographic Area Series, Hawaii </t>
    </r>
    <r>
      <rPr>
        <sz val="10"/>
        <rFont val="Times New Roman"/>
        <family val="1"/>
      </rPr>
      <t>EC02-54A-HI (March 2005), table 1.</t>
    </r>
  </si>
  <si>
    <r>
      <t xml:space="preserve">     Source:  U.S. Census Bureau, </t>
    </r>
    <r>
      <rPr>
        <i/>
        <sz val="10"/>
        <rFont val="Times New Roman"/>
        <family val="0"/>
      </rPr>
      <t>2002 Economic Census, Professional, Scientific, and Technical Services,</t>
    </r>
  </si>
  <si>
    <t>Table 23.24-- OTHER SERVICES (EXCEPT PUBLIC ADMINISTRATION)</t>
  </si>
  <si>
    <t xml:space="preserve">             ESTABLISHMENTS (NAICS 81), FOR COUNTY AND SELECTED</t>
  </si>
  <si>
    <t xml:space="preserve">             URBAN PLACE:  2002</t>
  </si>
  <si>
    <t>Holualoa</t>
  </si>
  <si>
    <t>Ewa Beach</t>
  </si>
  <si>
    <t>Makaha</t>
  </si>
  <si>
    <t>Makakilo City</t>
  </si>
  <si>
    <t>Waipio Acres</t>
  </si>
  <si>
    <t>Haiku-Pauwela</t>
  </si>
  <si>
    <t>Kaunakakai</t>
  </si>
  <si>
    <t xml:space="preserve">             URBAN PLACE:  2002 -- Con.</t>
  </si>
  <si>
    <t>Maui County - Con.</t>
  </si>
  <si>
    <r>
      <t xml:space="preserve">Geographic Area Series, </t>
    </r>
    <r>
      <rPr>
        <sz val="10"/>
        <rFont val="Times New Roman"/>
        <family val="1"/>
      </rPr>
      <t>EC02-81A-HI (March 2005), table 1, 3, and 4.</t>
    </r>
  </si>
  <si>
    <t>Table 23.23-- ARTS, ENTERTAINMENT, AND RECREATION ESTABLISHMENTS</t>
  </si>
  <si>
    <t xml:space="preserve">      (NAICS 71) FOR COUNTY AND SELECTED URBAN PLACE:  2002</t>
  </si>
  <si>
    <r>
      <t xml:space="preserve">Geographic Area Series, </t>
    </r>
    <r>
      <rPr>
        <sz val="10"/>
        <rFont val="Times New Roman"/>
        <family val="1"/>
      </rPr>
      <t>EC02-71A-HI (February 2005), tables 1, 3, and 4.</t>
    </r>
  </si>
  <si>
    <r>
      <t xml:space="preserve">     Source:  U.S. Census Bureau, </t>
    </r>
    <r>
      <rPr>
        <i/>
        <sz val="10"/>
        <rFont val="Times New Roman"/>
        <family val="0"/>
      </rPr>
      <t>2002 Economic Census, Arts, Entertainment, and Recreation,</t>
    </r>
  </si>
  <si>
    <t>Table 23.22-- EDUCATIONAL SERVICES ESTABLISHMENTS (NAICS 61),</t>
  </si>
  <si>
    <t>FOR COUNTY AND SELECTED URBAN PLACE:  2002</t>
  </si>
  <si>
    <r>
      <t>Hawaii</t>
    </r>
    <r>
      <rPr>
        <sz val="10"/>
        <rFont val="Times New Roman"/>
        <family val="1"/>
      </rPr>
      <t>, EC02-61A-HI (February 2005), tables 1, 3, and 4.</t>
    </r>
  </si>
  <si>
    <r>
      <t xml:space="preserve">     Source:  U.S. Census Bureau, </t>
    </r>
    <r>
      <rPr>
        <i/>
        <sz val="10"/>
        <rFont val="Times New Roman"/>
        <family val="0"/>
      </rPr>
      <t xml:space="preserve">2002 Economic Census, Educational Services, Geographic Area Series, </t>
    </r>
  </si>
  <si>
    <t>Table 23.21-- ADMINISTRATIVE AND SUPPORT AND WASTE MANAGEMENT</t>
  </si>
  <si>
    <t xml:space="preserve">        AND REMEDIATION SERVICES ESTABLISHMENTS (NAICS 56), FOR</t>
  </si>
  <si>
    <t xml:space="preserve">        COUNTY AND SELECTED URBAN PLACE:  2002</t>
  </si>
  <si>
    <t>Kahaluu</t>
  </si>
  <si>
    <t>Kaneohe Station</t>
  </si>
  <si>
    <t>Kekaha</t>
  </si>
  <si>
    <t>Wailua Homesteads</t>
  </si>
  <si>
    <t xml:space="preserve">        COUNTY AND SELECTED URBAN PLACE:  2002 -- Con.</t>
  </si>
  <si>
    <t>Paid employees, pay period including March 12</t>
  </si>
  <si>
    <r>
      <t xml:space="preserve">and Remediation Services, Geographic Area Series, Hawaii </t>
    </r>
    <r>
      <rPr>
        <sz val="10"/>
        <rFont val="Times New Roman"/>
        <family val="1"/>
      </rPr>
      <t>EC02-56A-HI (March 2005), tables 1, 3, and 4.</t>
    </r>
  </si>
  <si>
    <r>
      <t xml:space="preserve">     Source:  U.S. Census Bureau, </t>
    </r>
    <r>
      <rPr>
        <i/>
        <sz val="10"/>
        <rFont val="Times New Roman"/>
        <family val="0"/>
      </rPr>
      <t>2002 Economic Census, Administrative and Support and Waste Management</t>
    </r>
  </si>
  <si>
    <t>Table 23.20-- PROFESSIONAL, SCIENTIFIC, AND TECHNICAL SERVICES</t>
  </si>
  <si>
    <t xml:space="preserve">            ESTABLISHMENTS (NAICS 54), FOR COUNTY AND SELECTED</t>
  </si>
  <si>
    <t xml:space="preserve">            URBAN PLACE:  2002</t>
  </si>
  <si>
    <t>Receipts/           revenue ($1,000)</t>
  </si>
  <si>
    <t>Heeia</t>
  </si>
  <si>
    <t>Maunawili</t>
  </si>
  <si>
    <t>Pupukea</t>
  </si>
  <si>
    <t xml:space="preserve">            URBAN PLACE:  2002 -- Con.</t>
  </si>
  <si>
    <t>Receipts/      revenue ($1,000)</t>
  </si>
  <si>
    <t>Section 23</t>
  </si>
  <si>
    <t>DOMESTIC TRADE AND SERVICES</t>
  </si>
  <si>
    <t xml:space="preserve">        This section presents statistics relating to retail and wholesale trade; hotels; and selected personal, business, automotive, repair, and amusement services, including the motion picture industry.  Related data are included in Sections 7, 12, 14 and 15.</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</si>
</sst>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 "/>
    <numFmt numFmtId="167" formatCode="#,##0\ \ \ \ \ \ \ \ \ "/>
    <numFmt numFmtId="168" formatCode="@\ \ \ \ \ \ \ \ \ "/>
    <numFmt numFmtId="169" formatCode="#,##0\ \ \ \ \ \ \ \ \ \ \ "/>
    <numFmt numFmtId="170" formatCode="#,##0\ \ \ \ \ \ \ \ \ \ "/>
    <numFmt numFmtId="171" formatCode="#,##0\ \ \ \ \ \ \ \ \ \ \ \ "/>
    <numFmt numFmtId="172" formatCode="@\ \ \ \ \ \ \ \ \ \ \ "/>
    <numFmt numFmtId="173" formatCode="#,##0\ \ \ \ \ \ \ \ "/>
    <numFmt numFmtId="174" formatCode="@\ \ \ \ \ \ \ \ "/>
    <numFmt numFmtId="175" formatCode="\ \ \ @"/>
    <numFmt numFmtId="176" formatCode="\ \ \ \ \ \ @"/>
    <numFmt numFmtId="177" formatCode="\ \ \ \ \ \ \ \ \ @"/>
    <numFmt numFmtId="178" formatCode="\ \ \ \ \ \ \ \ \ \ \ \ @"/>
    <numFmt numFmtId="179" formatCode="\ \ \ \ \ \ \ \ \ \ \ \ \ \ \ @"/>
    <numFmt numFmtId="180" formatCode="\ \ \ \ \ \ \ \ \ \ \ \ \ \ \ \ \ \ @"/>
    <numFmt numFmtId="181" formatCode="\ \ \ 0"/>
    <numFmt numFmtId="182" formatCode="#,##0\ \ \ \ \ \ "/>
    <numFmt numFmtId="183" formatCode="#,##0\ \ \ \ \ \ \ "/>
    <numFmt numFmtId="184" formatCode="@\ \ \ \ \ \ \ "/>
    <numFmt numFmtId="185" formatCode="0.0\ \ \ \ \ \ \ \ "/>
    <numFmt numFmtId="186" formatCode="0.0\ \ \ \ \ \ \ "/>
    <numFmt numFmtId="187" formatCode="#,##0\ \ \ \ "/>
    <numFmt numFmtId="188" formatCode="0.00\ \ \ \ \ \ \ \ \ \ \ "/>
    <numFmt numFmtId="189" formatCode="@\ \ \ \ \ \ \ \ \ \ \ \ "/>
    <numFmt numFmtId="190" formatCode="0.00\ \ \ \ \ \ \ \ \ \ \ \ "/>
    <numFmt numFmtId="191" formatCode="0.0\ \ \ \ \ \ \ \ \ \ \ \ \ "/>
    <numFmt numFmtId="192" formatCode="#,##0\ \ \ \ \ "/>
    <numFmt numFmtId="193" formatCode="@\ \ \ \ \ \ "/>
    <numFmt numFmtId="194" formatCode="@\ \ \ \ \ "/>
    <numFmt numFmtId="195" formatCode="0.00\ \ \ \ \ "/>
    <numFmt numFmtId="196" formatCode="0.0"/>
    <numFmt numFmtId="197" formatCode="0.0\ \ \ \ \ \ "/>
    <numFmt numFmtId="198" formatCode="@\ \ \ \ "/>
    <numFmt numFmtId="199" formatCode="0.0%"/>
    <numFmt numFmtId="200" formatCode="0\ \ "/>
    <numFmt numFmtId="201" formatCode="0\ \ \ \ \ "/>
    <numFmt numFmtId="202" formatCode="0\ \ \ \ \ \ \ "/>
    <numFmt numFmtId="203" formatCode="\ \ \ \ \ \ \ \ \ \ \ @"/>
    <numFmt numFmtId="204" formatCode="#,##0\ \ \ "/>
    <numFmt numFmtId="205" formatCode="\ \ 0"/>
    <numFmt numFmtId="206" formatCode="@\ \ \ "/>
    <numFmt numFmtId="207" formatCode="0\ \ \ \ \ \ "/>
    <numFmt numFmtId="208" formatCode="0.0\ \ \ \ \ "/>
    <numFmt numFmtId="209" formatCode="0.0\ \ \ \ "/>
    <numFmt numFmtId="210" formatCode="\ @"/>
    <numFmt numFmtId="211" formatCode="#,##0.0"/>
    <numFmt numFmtId="212" formatCode="\ \ \ \ @"/>
    <numFmt numFmtId="213" formatCode="#,##0.0\ \ \ \ \ "/>
    <numFmt numFmtId="214" formatCode="\ \ @"/>
    <numFmt numFmtId="215" formatCode="0\ \ \ \ \ \ \ \ "/>
    <numFmt numFmtId="216" formatCode="\ \ \ \ \ \ \ @"/>
    <numFmt numFmtId="217" formatCode="\ 0"/>
    <numFmt numFmtId="218" formatCode="0\ \ \ \ "/>
    <numFmt numFmtId="219" formatCode="\ General"/>
    <numFmt numFmtId="220" formatCode="0.E+00"/>
    <numFmt numFmtId="221" formatCode="#,##0.0\ \ \ \ \ \ \ \ "/>
    <numFmt numFmtId="222" formatCode="#,##0.00\ \ \ \ \ \ \ \ "/>
    <numFmt numFmtId="223" formatCode="#,##0\ "/>
    <numFmt numFmtId="224" formatCode="@\ "/>
    <numFmt numFmtId="225" formatCode="#."/>
    <numFmt numFmtId="226" formatCode="###,##0\ \ \ \ \ \ \ "/>
    <numFmt numFmtId="227" formatCode="0.00000"/>
  </numFmts>
  <fonts count="31">
    <font>
      <sz val="10"/>
      <name val="Arial"/>
      <family val="0"/>
    </font>
    <font>
      <b/>
      <sz val="10"/>
      <name val="Arial"/>
      <family val="0"/>
    </font>
    <font>
      <i/>
      <sz val="10"/>
      <name val="Arial"/>
      <family val="0"/>
    </font>
    <font>
      <b/>
      <i/>
      <sz val="10"/>
      <name val="Arial"/>
      <family val="0"/>
    </font>
    <font>
      <sz val="10"/>
      <name val="Times New Roman"/>
      <family val="1"/>
    </font>
    <font>
      <i/>
      <sz val="10"/>
      <name val="Times New Roman"/>
      <family val="0"/>
    </font>
    <font>
      <b/>
      <sz val="12"/>
      <name val="Arial"/>
      <family val="2"/>
    </font>
    <font>
      <sz val="12"/>
      <name val="Arial"/>
      <family val="2"/>
    </font>
    <font>
      <u val="single"/>
      <sz val="10"/>
      <color indexed="12"/>
      <name val="Arial"/>
      <family val="0"/>
    </font>
    <font>
      <u val="single"/>
      <sz val="10"/>
      <color indexed="36"/>
      <name val="Arial"/>
      <family val="0"/>
    </font>
    <font>
      <sz val="10"/>
      <color indexed="8"/>
      <name val="Arial"/>
      <family val="2"/>
    </font>
    <font>
      <sz val="9.5"/>
      <name val="Times New Roman"/>
      <family val="1"/>
    </font>
    <font>
      <sz val="10"/>
      <color indexed="16"/>
      <name val="Courier"/>
      <family val="0"/>
    </font>
    <font>
      <b/>
      <sz val="10"/>
      <color indexed="16"/>
      <name val="Courier"/>
      <family val="0"/>
    </font>
    <font>
      <u val="single"/>
      <sz val="10"/>
      <color indexed="12"/>
      <name val="MS Sans Serif"/>
      <family val="0"/>
    </font>
    <font>
      <sz val="10"/>
      <name val="MS Sans Serif"/>
      <family val="0"/>
    </font>
    <font>
      <sz val="9"/>
      <name val="Times New Roman"/>
      <family val="1"/>
    </font>
    <font>
      <sz val="8"/>
      <name val="Arial"/>
      <family val="0"/>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b/>
      <sz val="12"/>
      <name val="Tahoma"/>
      <family val="0"/>
    </font>
    <font>
      <b/>
      <sz val="10"/>
      <name val="Tahoma"/>
      <family val="0"/>
    </font>
    <font>
      <b/>
      <sz val="11"/>
      <name val="Tahoma"/>
      <family val="0"/>
    </font>
    <font>
      <sz val="7"/>
      <name val="Helvetica"/>
      <family val="0"/>
    </font>
    <font>
      <b/>
      <sz val="14"/>
      <name val="Times New Roman"/>
      <family val="1"/>
    </font>
    <font>
      <b/>
      <sz val="18"/>
      <name val="Times New Roman"/>
      <family val="1"/>
    </font>
    <font>
      <sz val="12"/>
      <color indexed="8"/>
      <name val="Times New Roman"/>
      <family val="1"/>
    </font>
    <font>
      <i/>
      <sz val="12"/>
      <color indexed="8"/>
      <name val="Times New Roman"/>
      <family val="1"/>
    </font>
    <font>
      <i/>
      <sz val="12"/>
      <name val="Times New Roman"/>
      <family val="1"/>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double"/>
      <bottom>
        <color indexed="63"/>
      </bottom>
    </border>
    <border>
      <left>
        <color indexed="63"/>
      </left>
      <right style="thin"/>
      <top>
        <color indexed="63"/>
      </top>
      <bottom style="thin"/>
    </border>
    <border>
      <left>
        <color indexed="63"/>
      </left>
      <right>
        <color indexed="63"/>
      </right>
      <top>
        <color indexed="63"/>
      </top>
      <bottom style="double"/>
    </border>
    <border>
      <left style="thin"/>
      <right style="thin"/>
      <top>
        <color indexed="63"/>
      </top>
      <bottom style="thin"/>
    </border>
    <border>
      <left style="thin"/>
      <right style="double"/>
      <top>
        <color indexed="63"/>
      </top>
      <bottom style="thin"/>
    </border>
    <border>
      <left>
        <color indexed="63"/>
      </left>
      <right style="double"/>
      <top>
        <color indexed="63"/>
      </top>
      <bottom>
        <color indexed="63"/>
      </bottom>
    </border>
    <border>
      <left>
        <color indexed="63"/>
      </left>
      <right style="double"/>
      <top>
        <color indexed="63"/>
      </top>
      <bottom style="thin"/>
    </border>
    <border>
      <left>
        <color indexed="63"/>
      </left>
      <right style="thin"/>
      <top style="thin"/>
      <bottom style="thin"/>
    </border>
    <border>
      <left>
        <color indexed="63"/>
      </left>
      <right style="thin"/>
      <top style="double"/>
      <bottom style="thin"/>
    </border>
    <border>
      <left>
        <color indexed="63"/>
      </left>
      <right style="double"/>
      <top style="double"/>
      <bottom style="thin"/>
    </border>
    <border>
      <left>
        <color indexed="63"/>
      </left>
      <right>
        <color indexed="63"/>
      </right>
      <top style="double"/>
      <bottom style="thin"/>
    </border>
    <border>
      <left style="thin"/>
      <right style="thin"/>
      <top style="double"/>
      <bottom style="thin"/>
    </border>
    <border>
      <left style="thin"/>
      <right>
        <color indexed="63"/>
      </right>
      <top style="double"/>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thin"/>
      <top>
        <color indexed="63"/>
      </top>
      <bottom style="thin"/>
    </border>
    <border>
      <left style="double"/>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hair"/>
      <right style="hair"/>
      <top style="hair"/>
      <bottom style="hair"/>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175" fontId="0" fillId="0" borderId="1" applyBorder="0">
      <alignment/>
      <protection/>
    </xf>
    <xf numFmtId="176" fontId="0" fillId="0" borderId="1" applyBorder="0">
      <alignment/>
      <protection/>
    </xf>
    <xf numFmtId="177" fontId="0" fillId="0" borderId="1">
      <alignment/>
      <protection/>
    </xf>
    <xf numFmtId="178" fontId="0" fillId="0" borderId="1">
      <alignment/>
      <protection/>
    </xf>
    <xf numFmtId="179" fontId="0" fillId="0" borderId="1">
      <alignment/>
      <protection/>
    </xf>
    <xf numFmtId="180" fontId="0" fillId="0" borderId="1">
      <alignment/>
      <protection/>
    </xf>
    <xf numFmtId="43" fontId="0" fillId="0" borderId="0" applyFont="0" applyFill="0" applyBorder="0" applyAlignment="0" applyProtection="0"/>
    <xf numFmtId="41" fontId="0" fillId="0" borderId="0" applyFont="0" applyFill="0" applyBorder="0" applyAlignment="0" applyProtection="0"/>
    <xf numFmtId="225" fontId="12" fillId="0" borderId="0">
      <alignment/>
      <protection locked="0"/>
    </xf>
    <xf numFmtId="44" fontId="0" fillId="0" borderId="0" applyFont="0" applyFill="0" applyBorder="0" applyAlignment="0" applyProtection="0"/>
    <xf numFmtId="42" fontId="0" fillId="0" borderId="0" applyFont="0" applyFill="0" applyBorder="0" applyAlignment="0" applyProtection="0"/>
    <xf numFmtId="225" fontId="12" fillId="0" borderId="0">
      <alignment/>
      <protection locked="0"/>
    </xf>
    <xf numFmtId="225" fontId="12" fillId="0" borderId="0">
      <alignment/>
      <protection locked="0"/>
    </xf>
    <xf numFmtId="225" fontId="12" fillId="0" borderId="0">
      <alignment/>
      <protection locked="0"/>
    </xf>
    <xf numFmtId="0" fontId="9" fillId="0" borderId="0" applyNumberFormat="0" applyFill="0" applyBorder="0" applyAlignment="0" applyProtection="0"/>
    <xf numFmtId="164" fontId="4" fillId="0" borderId="0">
      <alignment/>
      <protection/>
    </xf>
    <xf numFmtId="0" fontId="1" fillId="0" borderId="0">
      <alignment horizontal="center" wrapText="1"/>
      <protection/>
    </xf>
    <xf numFmtId="225" fontId="12" fillId="0" borderId="0">
      <alignment/>
      <protection locked="0"/>
    </xf>
    <xf numFmtId="225" fontId="13" fillId="0" borderId="0">
      <alignment/>
      <protection locked="0"/>
    </xf>
    <xf numFmtId="0" fontId="8"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15" fillId="0" borderId="0">
      <alignment/>
      <protection/>
    </xf>
    <xf numFmtId="0" fontId="15" fillId="0" borderId="0">
      <alignment/>
      <protection/>
    </xf>
    <xf numFmtId="226" fontId="16" fillId="0" borderId="2" applyBorder="0">
      <alignment horizontal="right"/>
      <protection/>
    </xf>
    <xf numFmtId="9" fontId="0" fillId="0" borderId="0" applyFont="0" applyFill="0" applyBorder="0" applyAlignment="0" applyProtection="0"/>
    <xf numFmtId="0" fontId="22" fillId="0" borderId="0" applyNumberFormat="0" applyFill="0" applyBorder="0" applyProtection="0">
      <alignment horizontal="left"/>
    </xf>
    <xf numFmtId="0" fontId="23" fillId="0" borderId="0" applyNumberFormat="0" applyFill="0" applyBorder="0" applyProtection="0">
      <alignment horizontal="left"/>
    </xf>
    <xf numFmtId="0" fontId="24" fillId="0" borderId="0" applyNumberFormat="0" applyFill="0" applyBorder="0" applyProtection="0">
      <alignment horizontal="left"/>
    </xf>
    <xf numFmtId="0" fontId="23" fillId="0" borderId="0" applyNumberFormat="0" applyFill="0" applyBorder="0" applyProtection="0">
      <alignment horizontal="center"/>
    </xf>
    <xf numFmtId="227" fontId="0" fillId="0" borderId="0" applyFont="0" applyFill="0" applyBorder="0" applyProtection="0">
      <alignment horizontal="left"/>
    </xf>
    <xf numFmtId="0" fontId="0" fillId="0" borderId="0" applyNumberFormat="0" applyFont="0" applyFill="0" applyBorder="0" applyProtection="0">
      <alignment horizontal="center"/>
    </xf>
    <xf numFmtId="38" fontId="0" fillId="0" borderId="0" applyFont="0" applyFill="0" applyBorder="0" applyAlignment="0" applyProtection="0"/>
    <xf numFmtId="10" fontId="0" fillId="0" borderId="0" applyFont="0" applyFill="0" applyBorder="0" applyAlignment="0" applyProtection="0"/>
    <xf numFmtId="0" fontId="25" fillId="0" borderId="3">
      <alignment horizontal="center"/>
      <protection/>
    </xf>
    <xf numFmtId="0" fontId="6" fillId="0" borderId="0">
      <alignment wrapText="1"/>
      <protection/>
    </xf>
    <xf numFmtId="225" fontId="12" fillId="0" borderId="4">
      <alignment/>
      <protection locked="0"/>
    </xf>
  </cellStyleXfs>
  <cellXfs count="428">
    <xf numFmtId="0" fontId="0" fillId="0" borderId="0" xfId="0" applyAlignment="1">
      <alignment/>
    </xf>
    <xf numFmtId="0" fontId="0" fillId="0" borderId="0" xfId="0" applyAlignment="1">
      <alignment horizontal="centerContinuous"/>
    </xf>
    <xf numFmtId="0" fontId="0" fillId="0" borderId="1" xfId="0" applyBorder="1" applyAlignment="1">
      <alignment/>
    </xf>
    <xf numFmtId="0" fontId="0" fillId="0" borderId="5" xfId="0" applyBorder="1" applyAlignment="1">
      <alignment/>
    </xf>
    <xf numFmtId="0" fontId="0" fillId="0" borderId="2" xfId="0" applyBorder="1" applyAlignment="1">
      <alignment/>
    </xf>
    <xf numFmtId="0" fontId="4" fillId="0" borderId="0" xfId="0" applyFont="1" applyAlignment="1">
      <alignment/>
    </xf>
    <xf numFmtId="168" fontId="0" fillId="0" borderId="1" xfId="0" applyNumberFormat="1" applyBorder="1" applyAlignment="1">
      <alignment/>
    </xf>
    <xf numFmtId="170" fontId="0" fillId="0" borderId="1" xfId="0" applyNumberFormat="1" applyBorder="1" applyAlignment="1">
      <alignment/>
    </xf>
    <xf numFmtId="173" fontId="0" fillId="0" borderId="1" xfId="0" applyNumberFormat="1" applyBorder="1" applyAlignment="1">
      <alignment/>
    </xf>
    <xf numFmtId="174" fontId="0" fillId="0" borderId="1" xfId="0" applyNumberFormat="1" applyBorder="1" applyAlignment="1">
      <alignment horizontal="right"/>
    </xf>
    <xf numFmtId="164" fontId="4" fillId="0" borderId="0" xfId="31">
      <alignment/>
      <protection/>
    </xf>
    <xf numFmtId="0" fontId="1" fillId="0" borderId="0" xfId="32">
      <alignment horizontal="center" wrapText="1"/>
      <protection/>
    </xf>
    <xf numFmtId="0" fontId="6" fillId="0" borderId="0" xfId="51">
      <alignment wrapText="1"/>
      <protection/>
    </xf>
    <xf numFmtId="0" fontId="6" fillId="0" borderId="0" xfId="51" applyAlignment="1">
      <alignment horizontal="centerContinuous" wrapText="1"/>
      <protection/>
    </xf>
    <xf numFmtId="0" fontId="0" fillId="0" borderId="6" xfId="0" applyBorder="1" applyAlignment="1">
      <alignment/>
    </xf>
    <xf numFmtId="0" fontId="1" fillId="0" borderId="2" xfId="32" applyBorder="1">
      <alignment horizontal="center" wrapText="1"/>
      <protection/>
    </xf>
    <xf numFmtId="0" fontId="6" fillId="0" borderId="0" xfId="51" applyFont="1" applyAlignment="1">
      <alignment horizontal="centerContinuous" wrapText="1"/>
      <protection/>
    </xf>
    <xf numFmtId="0" fontId="4" fillId="0" borderId="0" xfId="0" applyFont="1" applyAlignment="1" quotePrefix="1">
      <alignment horizontal="left"/>
    </xf>
    <xf numFmtId="0" fontId="5" fillId="0" borderId="0" xfId="0" applyFont="1" applyAlignment="1" quotePrefix="1">
      <alignment horizontal="left"/>
    </xf>
    <xf numFmtId="49" fontId="4" fillId="0" borderId="0" xfId="0" applyNumberFormat="1" applyFont="1" applyAlignment="1" quotePrefix="1">
      <alignment horizontal="left"/>
    </xf>
    <xf numFmtId="175" fontId="0" fillId="0" borderId="1" xfId="16" applyBorder="1">
      <alignment/>
      <protection/>
    </xf>
    <xf numFmtId="181" fontId="0" fillId="0" borderId="1" xfId="0" applyNumberFormat="1" applyBorder="1" applyAlignment="1">
      <alignment horizontal="left"/>
    </xf>
    <xf numFmtId="0" fontId="1" fillId="0" borderId="7" xfId="32" applyFont="1" applyBorder="1">
      <alignment horizontal="center" wrapText="1"/>
      <protection/>
    </xf>
    <xf numFmtId="175" fontId="0" fillId="0" borderId="1" xfId="16" applyFont="1" applyBorder="1">
      <alignment/>
      <protection/>
    </xf>
    <xf numFmtId="3" fontId="0" fillId="0" borderId="1" xfId="0" applyNumberFormat="1" applyBorder="1" applyAlignment="1">
      <alignment horizontal="center"/>
    </xf>
    <xf numFmtId="0" fontId="1" fillId="0" borderId="2" xfId="32" applyFont="1" applyBorder="1">
      <alignment horizontal="center" wrapText="1"/>
      <protection/>
    </xf>
    <xf numFmtId="164" fontId="4" fillId="0" borderId="0" xfId="31" applyFont="1">
      <alignment/>
      <protection/>
    </xf>
    <xf numFmtId="0" fontId="5" fillId="0" borderId="0" xfId="0" applyFont="1" applyAlignment="1" quotePrefix="1">
      <alignment horizontal="left"/>
    </xf>
    <xf numFmtId="0" fontId="0" fillId="0" borderId="0" xfId="0" applyBorder="1" applyAlignment="1">
      <alignment horizontal="centerContinuous"/>
    </xf>
    <xf numFmtId="183" fontId="0" fillId="0" borderId="1" xfId="0" applyNumberFormat="1" applyBorder="1" applyAlignment="1">
      <alignment/>
    </xf>
    <xf numFmtId="184" fontId="0" fillId="0" borderId="1" xfId="0" applyNumberFormat="1" applyBorder="1" applyAlignment="1">
      <alignment horizontal="right"/>
    </xf>
    <xf numFmtId="167" fontId="0" fillId="0" borderId="0" xfId="0" applyNumberFormat="1" applyAlignment="1">
      <alignment/>
    </xf>
    <xf numFmtId="168" fontId="0" fillId="0" borderId="0" xfId="0" applyNumberFormat="1" applyAlignment="1">
      <alignment horizontal="right"/>
    </xf>
    <xf numFmtId="180" fontId="0" fillId="0" borderId="0" xfId="0" applyNumberFormat="1" applyBorder="1" applyAlignment="1">
      <alignment horizontal="left"/>
    </xf>
    <xf numFmtId="183" fontId="0" fillId="0" borderId="1" xfId="0" applyNumberFormat="1" applyBorder="1" applyAlignment="1">
      <alignment/>
    </xf>
    <xf numFmtId="0" fontId="5" fillId="0" borderId="0" xfId="0" applyFont="1" applyAlignment="1">
      <alignment horizontal="left"/>
    </xf>
    <xf numFmtId="0" fontId="4" fillId="0" borderId="0" xfId="0" applyFont="1" applyAlignment="1">
      <alignment horizontal="left"/>
    </xf>
    <xf numFmtId="0" fontId="6" fillId="0" borderId="0" xfId="0" applyFont="1" applyAlignment="1">
      <alignment horizontal="centerContinuous"/>
    </xf>
    <xf numFmtId="0" fontId="6" fillId="0" borderId="0" xfId="0" applyFont="1" applyAlignment="1">
      <alignment horizontal="centerContinuous" wrapText="1"/>
    </xf>
    <xf numFmtId="176" fontId="0" fillId="0" borderId="1" xfId="17" applyFont="1" applyBorder="1">
      <alignment/>
      <protection/>
    </xf>
    <xf numFmtId="187" fontId="0" fillId="0" borderId="1" xfId="0" applyNumberFormat="1" applyBorder="1" applyAlignment="1">
      <alignment/>
    </xf>
    <xf numFmtId="183" fontId="0" fillId="0" borderId="0" xfId="0" applyNumberFormat="1" applyBorder="1" applyAlignment="1">
      <alignment/>
    </xf>
    <xf numFmtId="0" fontId="0" fillId="0" borderId="0" xfId="0" applyBorder="1" applyAlignment="1">
      <alignment/>
    </xf>
    <xf numFmtId="0" fontId="4" fillId="0" borderId="0" xfId="0" applyFont="1" applyBorder="1" applyAlignment="1" quotePrefix="1">
      <alignment horizontal="left"/>
    </xf>
    <xf numFmtId="0" fontId="0" fillId="0" borderId="0" xfId="0" applyAlignment="1">
      <alignment horizontal="centerContinuous" wrapText="1"/>
    </xf>
    <xf numFmtId="0" fontId="1" fillId="0" borderId="2" xfId="32" applyBorder="1" applyAlignment="1">
      <alignment horizontal="center" vertical="center" wrapText="1"/>
      <protection/>
    </xf>
    <xf numFmtId="0" fontId="1" fillId="0" borderId="8" xfId="32" applyBorder="1" applyAlignment="1">
      <alignment horizontal="center" vertical="center" wrapText="1"/>
      <protection/>
    </xf>
    <xf numFmtId="0" fontId="1" fillId="0" borderId="7" xfId="32" applyBorder="1" applyAlignment="1">
      <alignment horizontal="center" vertical="center" wrapText="1"/>
      <protection/>
    </xf>
    <xf numFmtId="0" fontId="1" fillId="0" borderId="0" xfId="32" applyAlignment="1">
      <alignment horizontal="center" vertical="center" wrapText="1"/>
      <protection/>
    </xf>
    <xf numFmtId="0" fontId="0" fillId="0" borderId="9" xfId="0" applyBorder="1" applyAlignment="1">
      <alignment/>
    </xf>
    <xf numFmtId="1" fontId="0" fillId="0" borderId="1" xfId="0" applyNumberFormat="1" applyBorder="1" applyAlignment="1">
      <alignment horizontal="left"/>
    </xf>
    <xf numFmtId="3" fontId="0" fillId="0" borderId="9" xfId="0" applyNumberFormat="1" applyBorder="1" applyAlignment="1">
      <alignment horizontal="center"/>
    </xf>
    <xf numFmtId="3" fontId="0" fillId="0" borderId="0" xfId="0" applyNumberFormat="1" applyAlignment="1">
      <alignment horizontal="center"/>
    </xf>
    <xf numFmtId="3" fontId="0" fillId="0" borderId="9" xfId="0" applyNumberFormat="1" applyFill="1" applyBorder="1" applyAlignment="1">
      <alignment horizontal="center"/>
    </xf>
    <xf numFmtId="3" fontId="0" fillId="0" borderId="1" xfId="0" applyNumberFormat="1" applyFill="1" applyBorder="1" applyAlignment="1">
      <alignment horizontal="center"/>
    </xf>
    <xf numFmtId="3" fontId="0" fillId="0" borderId="0" xfId="0" applyNumberFormat="1" applyFill="1" applyAlignment="1">
      <alignment horizontal="center"/>
    </xf>
    <xf numFmtId="0" fontId="0" fillId="0" borderId="10" xfId="0" applyBorder="1" applyAlignment="1">
      <alignment/>
    </xf>
    <xf numFmtId="49" fontId="4" fillId="0" borderId="0" xfId="31" applyNumberFormat="1">
      <alignment/>
      <protection/>
    </xf>
    <xf numFmtId="49" fontId="4" fillId="0" borderId="0" xfId="31" applyNumberFormat="1" applyFont="1">
      <alignment/>
      <protection/>
    </xf>
    <xf numFmtId="0" fontId="6" fillId="0" borderId="0" xfId="51" applyAlignment="1">
      <alignment wrapText="1"/>
      <protection/>
    </xf>
    <xf numFmtId="176" fontId="0" fillId="0" borderId="1" xfId="17" applyBorder="1">
      <alignment/>
      <protection/>
    </xf>
    <xf numFmtId="191" fontId="0" fillId="0" borderId="5" xfId="0" applyNumberFormat="1" applyBorder="1" applyAlignment="1">
      <alignment/>
    </xf>
    <xf numFmtId="190" fontId="0" fillId="0" borderId="5" xfId="0" applyNumberFormat="1" applyBorder="1" applyAlignment="1">
      <alignment/>
    </xf>
    <xf numFmtId="190" fontId="0" fillId="0" borderId="2" xfId="0" applyNumberFormat="1" applyBorder="1" applyAlignment="1">
      <alignment/>
    </xf>
    <xf numFmtId="191" fontId="0" fillId="0" borderId="1" xfId="0" applyNumberFormat="1" applyBorder="1" applyAlignment="1">
      <alignment/>
    </xf>
    <xf numFmtId="188" fontId="0" fillId="0" borderId="1" xfId="0" applyNumberFormat="1" applyBorder="1" applyAlignment="1">
      <alignment/>
    </xf>
    <xf numFmtId="188" fontId="0" fillId="0" borderId="0" xfId="0" applyNumberFormat="1" applyAlignment="1">
      <alignment/>
    </xf>
    <xf numFmtId="190" fontId="0" fillId="0" borderId="1" xfId="0" applyNumberFormat="1" applyBorder="1" applyAlignment="1">
      <alignment/>
    </xf>
    <xf numFmtId="190" fontId="0" fillId="0" borderId="0" xfId="0" applyNumberFormat="1" applyAlignment="1">
      <alignment/>
    </xf>
    <xf numFmtId="49" fontId="5" fillId="0" borderId="0" xfId="31" applyNumberFormat="1" applyFont="1">
      <alignment/>
      <protection/>
    </xf>
    <xf numFmtId="0" fontId="1" fillId="0" borderId="1" xfId="0" applyFont="1" applyBorder="1" applyAlignment="1">
      <alignment vertical="center"/>
    </xf>
    <xf numFmtId="0" fontId="1" fillId="0" borderId="5" xfId="0" applyFont="1" applyBorder="1" applyAlignment="1">
      <alignment horizontal="centerContinuous" vertical="center"/>
    </xf>
    <xf numFmtId="0" fontId="1" fillId="0" borderId="2" xfId="0" applyFont="1" applyBorder="1" applyAlignment="1">
      <alignment horizontal="centerContinuous" vertical="center"/>
    </xf>
    <xf numFmtId="0" fontId="1" fillId="0" borderId="1" xfId="0" applyFont="1" applyBorder="1" applyAlignment="1">
      <alignment horizontal="centerContinuous" vertical="center"/>
    </xf>
    <xf numFmtId="0" fontId="1" fillId="0" borderId="0" xfId="0" applyFont="1" applyAlignment="1">
      <alignment vertical="center"/>
    </xf>
    <xf numFmtId="0" fontId="1" fillId="0" borderId="5"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2" xfId="0" applyFont="1" applyBorder="1" applyAlignment="1">
      <alignment horizontal="center" wrapText="1"/>
    </xf>
    <xf numFmtId="0" fontId="1" fillId="0" borderId="0" xfId="0" applyFont="1" applyAlignment="1">
      <alignment wrapText="1"/>
    </xf>
    <xf numFmtId="0" fontId="1" fillId="0" borderId="0" xfId="0" applyFont="1" applyAlignment="1">
      <alignment/>
    </xf>
    <xf numFmtId="192" fontId="0" fillId="0" borderId="9" xfId="0" applyNumberFormat="1" applyBorder="1" applyAlignment="1">
      <alignment/>
    </xf>
    <xf numFmtId="192" fontId="0" fillId="0" borderId="1" xfId="0" applyNumberFormat="1" applyBorder="1" applyAlignment="1">
      <alignment/>
    </xf>
    <xf numFmtId="186" fontId="0" fillId="0" borderId="1" xfId="0" applyNumberFormat="1" applyBorder="1" applyAlignment="1">
      <alignment/>
    </xf>
    <xf numFmtId="195" fontId="0" fillId="0" borderId="1" xfId="0" applyNumberFormat="1" applyBorder="1" applyAlignment="1">
      <alignment/>
    </xf>
    <xf numFmtId="2" fontId="0" fillId="0" borderId="0" xfId="0" applyNumberFormat="1" applyAlignment="1">
      <alignment horizontal="center"/>
    </xf>
    <xf numFmtId="0" fontId="0" fillId="0" borderId="0" xfId="0" applyNumberFormat="1" applyAlignment="1">
      <alignment/>
    </xf>
    <xf numFmtId="3" fontId="0" fillId="0" borderId="0" xfId="0" applyNumberFormat="1" applyAlignment="1">
      <alignment/>
    </xf>
    <xf numFmtId="194" fontId="0" fillId="0" borderId="9" xfId="0" applyNumberFormat="1" applyBorder="1" applyAlignment="1">
      <alignment horizontal="right"/>
    </xf>
    <xf numFmtId="194" fontId="0" fillId="0" borderId="1" xfId="0" applyNumberFormat="1" applyBorder="1" applyAlignment="1">
      <alignment horizontal="right"/>
    </xf>
    <xf numFmtId="196" fontId="0" fillId="0" borderId="5" xfId="0" applyNumberFormat="1" applyBorder="1" applyAlignment="1">
      <alignment horizontal="center"/>
    </xf>
    <xf numFmtId="0" fontId="6" fillId="0" borderId="0" xfId="0" applyFont="1" applyAlignment="1">
      <alignment horizontal="centerContinuous" wrapText="1"/>
    </xf>
    <xf numFmtId="0" fontId="0" fillId="0" borderId="0" xfId="0" applyAlignment="1">
      <alignment/>
    </xf>
    <xf numFmtId="17" fontId="0" fillId="0" borderId="0" xfId="0" applyNumberFormat="1" applyAlignment="1">
      <alignment/>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192" fontId="0" fillId="0" borderId="10" xfId="0" applyNumberFormat="1" applyBorder="1" applyAlignment="1">
      <alignment/>
    </xf>
    <xf numFmtId="192" fontId="0" fillId="0" borderId="5" xfId="0" applyNumberFormat="1" applyBorder="1" applyAlignment="1">
      <alignment/>
    </xf>
    <xf numFmtId="192" fontId="0" fillId="0" borderId="2" xfId="0" applyNumberFormat="1" applyBorder="1" applyAlignment="1">
      <alignment/>
    </xf>
    <xf numFmtId="199" fontId="0" fillId="0" borderId="0" xfId="0" applyNumberFormat="1" applyAlignment="1">
      <alignment/>
    </xf>
    <xf numFmtId="192" fontId="0" fillId="0" borderId="0" xfId="0" applyNumberFormat="1" applyBorder="1" applyAlignment="1">
      <alignment/>
    </xf>
    <xf numFmtId="194" fontId="0" fillId="0" borderId="0" xfId="0" applyNumberFormat="1" applyBorder="1" applyAlignment="1">
      <alignment horizontal="right"/>
    </xf>
    <xf numFmtId="187" fontId="0" fillId="0" borderId="9" xfId="0" applyNumberFormat="1" applyBorder="1" applyAlignment="1">
      <alignment/>
    </xf>
    <xf numFmtId="165" fontId="0" fillId="0" borderId="1" xfId="0" applyNumberFormat="1" applyBorder="1" applyAlignment="1">
      <alignment/>
    </xf>
    <xf numFmtId="165" fontId="0" fillId="0" borderId="0" xfId="0" applyNumberFormat="1" applyBorder="1" applyAlignment="1">
      <alignment/>
    </xf>
    <xf numFmtId="10" fontId="0" fillId="0" borderId="1" xfId="41" applyNumberFormat="1" applyBorder="1" applyAlignment="1">
      <alignment/>
    </xf>
    <xf numFmtId="164" fontId="0" fillId="0" borderId="5" xfId="0" applyNumberFormat="1" applyBorder="1" applyAlignment="1">
      <alignment/>
    </xf>
    <xf numFmtId="165" fontId="0" fillId="0" borderId="10" xfId="0" applyNumberFormat="1" applyBorder="1" applyAlignment="1">
      <alignment/>
    </xf>
    <xf numFmtId="165" fontId="0" fillId="0" borderId="5" xfId="0" applyNumberFormat="1" applyBorder="1" applyAlignment="1">
      <alignment/>
    </xf>
    <xf numFmtId="165" fontId="0" fillId="0" borderId="2" xfId="0" applyNumberFormat="1" applyBorder="1" applyAlignment="1">
      <alignment/>
    </xf>
    <xf numFmtId="0" fontId="0" fillId="0" borderId="0" xfId="51" applyFont="1" applyBorder="1" applyAlignment="1">
      <alignment horizontal="centerContinuous"/>
      <protection/>
    </xf>
    <xf numFmtId="203" fontId="0" fillId="0" borderId="0" xfId="0" applyNumberFormat="1" applyBorder="1" applyAlignment="1">
      <alignment/>
    </xf>
    <xf numFmtId="203" fontId="2" fillId="0" borderId="0" xfId="0" applyNumberFormat="1" applyFont="1" applyBorder="1" applyAlignment="1" quotePrefix="1">
      <alignment/>
    </xf>
    <xf numFmtId="0" fontId="7" fillId="0" borderId="6" xfId="0" applyFont="1" applyBorder="1" applyAlignment="1">
      <alignment/>
    </xf>
    <xf numFmtId="0" fontId="7" fillId="0" borderId="0" xfId="0" applyFont="1" applyAlignment="1">
      <alignment/>
    </xf>
    <xf numFmtId="0" fontId="1" fillId="0" borderId="5" xfId="32" applyBorder="1" applyAlignment="1">
      <alignment horizontal="center" vertical="center" wrapText="1"/>
      <protection/>
    </xf>
    <xf numFmtId="0" fontId="1" fillId="0" borderId="5" xfId="32" applyFont="1" applyBorder="1" applyAlignment="1">
      <alignment horizontal="center" vertical="center" wrapText="1"/>
      <protection/>
    </xf>
    <xf numFmtId="0" fontId="1" fillId="0" borderId="15" xfId="32" applyFont="1" applyBorder="1" applyAlignment="1">
      <alignment horizontal="center" vertical="center" wrapText="1"/>
      <protection/>
    </xf>
    <xf numFmtId="0" fontId="1" fillId="0" borderId="14" xfId="32" applyFont="1" applyBorder="1" applyAlignment="1">
      <alignment horizontal="center" vertical="center" wrapText="1"/>
      <protection/>
    </xf>
    <xf numFmtId="0" fontId="1" fillId="0" borderId="16" xfId="32" applyBorder="1" applyAlignment="1">
      <alignment horizontal="center" vertical="center" wrapText="1"/>
      <protection/>
    </xf>
    <xf numFmtId="0" fontId="1" fillId="0" borderId="15" xfId="32" applyBorder="1" applyAlignment="1">
      <alignment horizontal="center" vertical="center" wrapText="1"/>
      <protection/>
    </xf>
    <xf numFmtId="0" fontId="1" fillId="0" borderId="14" xfId="32" applyBorder="1" applyAlignment="1">
      <alignment horizontal="center" vertical="center" wrapText="1"/>
      <protection/>
    </xf>
    <xf numFmtId="0" fontId="0" fillId="0" borderId="17" xfId="0" applyBorder="1" applyAlignment="1">
      <alignment/>
    </xf>
    <xf numFmtId="0" fontId="0" fillId="0" borderId="3" xfId="0" applyBorder="1" applyAlignment="1">
      <alignment/>
    </xf>
    <xf numFmtId="201" fontId="0" fillId="0" borderId="5" xfId="0" applyNumberFormat="1" applyBorder="1" applyAlignment="1">
      <alignment/>
    </xf>
    <xf numFmtId="201" fontId="0" fillId="0" borderId="7" xfId="0" applyNumberFormat="1" applyBorder="1" applyAlignment="1">
      <alignment/>
    </xf>
    <xf numFmtId="201" fontId="0" fillId="0" borderId="2" xfId="0" applyNumberFormat="1" applyBorder="1" applyAlignment="1">
      <alignment/>
    </xf>
    <xf numFmtId="49" fontId="0" fillId="0" borderId="1" xfId="0" applyNumberFormat="1" applyBorder="1" applyAlignment="1">
      <alignment horizontal="center"/>
    </xf>
    <xf numFmtId="202" fontId="0" fillId="0" borderId="1" xfId="0" applyNumberFormat="1" applyBorder="1" applyAlignment="1">
      <alignment/>
    </xf>
    <xf numFmtId="202" fontId="0" fillId="0" borderId="17" xfId="0" applyNumberFormat="1" applyBorder="1" applyAlignment="1">
      <alignment/>
    </xf>
    <xf numFmtId="202" fontId="0" fillId="0" borderId="0" xfId="0" applyNumberFormat="1" applyBorder="1" applyAlignment="1">
      <alignment/>
    </xf>
    <xf numFmtId="201" fontId="0" fillId="0" borderId="1" xfId="0" applyNumberFormat="1" applyBorder="1" applyAlignment="1">
      <alignment/>
    </xf>
    <xf numFmtId="201" fontId="0" fillId="0" borderId="17" xfId="0" applyNumberFormat="1" applyBorder="1" applyAlignment="1">
      <alignment/>
    </xf>
    <xf numFmtId="201" fontId="0" fillId="0" borderId="0" xfId="0" applyNumberFormat="1" applyBorder="1" applyAlignment="1">
      <alignment/>
    </xf>
    <xf numFmtId="0" fontId="0" fillId="0" borderId="7" xfId="0" applyBorder="1" applyAlignment="1">
      <alignment/>
    </xf>
    <xf numFmtId="0" fontId="0" fillId="0" borderId="18" xfId="0" applyBorder="1" applyAlignment="1">
      <alignment/>
    </xf>
    <xf numFmtId="49" fontId="4" fillId="0" borderId="0" xfId="31" applyNumberFormat="1" applyFont="1" applyAlignment="1">
      <alignment horizontal="left" indent="2"/>
      <protection/>
    </xf>
    <xf numFmtId="0" fontId="6" fillId="0" borderId="6" xfId="51" applyBorder="1">
      <alignment wrapText="1"/>
      <protection/>
    </xf>
    <xf numFmtId="0" fontId="1" fillId="0" borderId="1" xfId="32" applyBorder="1">
      <alignment horizontal="center" wrapText="1"/>
      <protection/>
    </xf>
    <xf numFmtId="0" fontId="1" fillId="0" borderId="10" xfId="32" applyBorder="1" applyAlignment="1">
      <alignment horizontal="centerContinuous" vertical="center" wrapText="1"/>
      <protection/>
    </xf>
    <xf numFmtId="0" fontId="1" fillId="0" borderId="2" xfId="32" applyBorder="1" applyAlignment="1">
      <alignment horizontal="centerContinuous" vertical="center" wrapText="1"/>
      <protection/>
    </xf>
    <xf numFmtId="0" fontId="1" fillId="0" borderId="5" xfId="32" applyBorder="1" applyAlignment="1">
      <alignment horizontal="centerContinuous" vertical="center" wrapText="1"/>
      <protection/>
    </xf>
    <xf numFmtId="0" fontId="1" fillId="0" borderId="5" xfId="32" applyFont="1" applyBorder="1">
      <alignment horizontal="center" wrapText="1"/>
      <protection/>
    </xf>
    <xf numFmtId="0" fontId="1" fillId="0" borderId="10" xfId="32" applyBorder="1">
      <alignment horizontal="center" wrapText="1"/>
      <protection/>
    </xf>
    <xf numFmtId="0" fontId="1" fillId="0" borderId="5" xfId="32" applyBorder="1">
      <alignment horizontal="center" wrapText="1"/>
      <protection/>
    </xf>
    <xf numFmtId="182" fontId="0" fillId="0" borderId="5" xfId="0" applyNumberFormat="1" applyBorder="1" applyAlignment="1">
      <alignment/>
    </xf>
    <xf numFmtId="187" fontId="0" fillId="0" borderId="10" xfId="0" applyNumberFormat="1" applyBorder="1" applyAlignment="1">
      <alignment/>
    </xf>
    <xf numFmtId="187" fontId="0" fillId="0" borderId="5" xfId="0" applyNumberFormat="1" applyBorder="1" applyAlignment="1">
      <alignment/>
    </xf>
    <xf numFmtId="204" fontId="0" fillId="0" borderId="2" xfId="0" applyNumberFormat="1" applyBorder="1" applyAlignment="1">
      <alignment/>
    </xf>
    <xf numFmtId="182" fontId="0" fillId="0" borderId="9" xfId="0" applyNumberFormat="1" applyBorder="1" applyAlignment="1">
      <alignment/>
    </xf>
    <xf numFmtId="182" fontId="0" fillId="0" borderId="1" xfId="0" applyNumberFormat="1" applyBorder="1" applyAlignment="1">
      <alignment/>
    </xf>
    <xf numFmtId="204" fontId="0" fillId="0" borderId="1" xfId="0" applyNumberFormat="1" applyBorder="1" applyAlignment="1">
      <alignment/>
    </xf>
    <xf numFmtId="204" fontId="0" fillId="0" borderId="0" xfId="0" applyNumberFormat="1" applyAlignment="1">
      <alignment/>
    </xf>
    <xf numFmtId="0" fontId="1" fillId="0" borderId="1" xfId="32" applyBorder="1" applyAlignment="1">
      <alignment horizontal="center" vertical="center" wrapText="1"/>
      <protection/>
    </xf>
    <xf numFmtId="183" fontId="0" fillId="0" borderId="5" xfId="0" applyNumberFormat="1" applyBorder="1" applyAlignment="1">
      <alignment/>
    </xf>
    <xf numFmtId="164" fontId="0" fillId="0" borderId="1" xfId="0" applyNumberFormat="1" applyBorder="1" applyAlignment="1">
      <alignment/>
    </xf>
    <xf numFmtId="183" fontId="0" fillId="0" borderId="9" xfId="0" applyNumberFormat="1" applyBorder="1" applyAlignment="1">
      <alignment/>
    </xf>
    <xf numFmtId="192" fontId="0" fillId="0" borderId="0" xfId="0" applyNumberFormat="1" applyAlignment="1">
      <alignment/>
    </xf>
    <xf numFmtId="194" fontId="0" fillId="0" borderId="0" xfId="0" applyNumberFormat="1" applyAlignment="1">
      <alignment horizontal="right"/>
    </xf>
    <xf numFmtId="175" fontId="0" fillId="0" borderId="5" xfId="16" applyBorder="1">
      <alignment/>
      <protection/>
    </xf>
    <xf numFmtId="49" fontId="4" fillId="0" borderId="0" xfId="0" applyNumberFormat="1" applyFont="1" applyAlignment="1">
      <alignment/>
    </xf>
    <xf numFmtId="0" fontId="1" fillId="0" borderId="0" xfId="0" applyFont="1" applyBorder="1" applyAlignment="1">
      <alignment vertical="center"/>
    </xf>
    <xf numFmtId="0" fontId="1" fillId="0" borderId="2" xfId="0" applyFont="1" applyBorder="1" applyAlignment="1">
      <alignment horizontal="centerContinuous" wrapText="1"/>
    </xf>
    <xf numFmtId="0" fontId="1" fillId="0" borderId="5" xfId="0" applyFont="1" applyBorder="1" applyAlignment="1">
      <alignment horizontal="centerContinuous" wrapText="1"/>
    </xf>
    <xf numFmtId="49" fontId="0" fillId="0" borderId="0" xfId="0" applyNumberFormat="1" applyBorder="1" applyAlignment="1">
      <alignment/>
    </xf>
    <xf numFmtId="49" fontId="0" fillId="0" borderId="1" xfId="0" applyNumberFormat="1" applyBorder="1" applyAlignment="1">
      <alignment/>
    </xf>
    <xf numFmtId="187" fontId="0" fillId="0" borderId="0" xfId="0" applyNumberFormat="1" applyAlignment="1">
      <alignment/>
    </xf>
    <xf numFmtId="184" fontId="0" fillId="0" borderId="9" xfId="0" applyNumberFormat="1" applyBorder="1" applyAlignment="1">
      <alignment horizontal="right"/>
    </xf>
    <xf numFmtId="198" fontId="0" fillId="0" borderId="9" xfId="0" applyNumberFormat="1" applyBorder="1" applyAlignment="1">
      <alignment horizontal="right"/>
    </xf>
    <xf numFmtId="198" fontId="0" fillId="0" borderId="1" xfId="0" applyNumberFormat="1" applyBorder="1" applyAlignment="1">
      <alignment horizontal="right"/>
    </xf>
    <xf numFmtId="198" fontId="0" fillId="0" borderId="0" xfId="0" applyNumberFormat="1" applyAlignment="1">
      <alignment horizontal="right"/>
    </xf>
    <xf numFmtId="49" fontId="0" fillId="0" borderId="0" xfId="0" applyNumberFormat="1" applyFill="1" applyBorder="1" applyAlignment="1">
      <alignment/>
    </xf>
    <xf numFmtId="49" fontId="0" fillId="0" borderId="1" xfId="0" applyNumberFormat="1" applyFill="1" applyBorder="1" applyAlignment="1">
      <alignment/>
    </xf>
    <xf numFmtId="183" fontId="0" fillId="0" borderId="9" xfId="0" applyNumberFormat="1" applyFill="1" applyBorder="1" applyAlignment="1">
      <alignment/>
    </xf>
    <xf numFmtId="183" fontId="0" fillId="0" borderId="1" xfId="0" applyNumberFormat="1" applyFill="1" applyBorder="1" applyAlignment="1">
      <alignment/>
    </xf>
    <xf numFmtId="187" fontId="0" fillId="0" borderId="9" xfId="0" applyNumberFormat="1" applyFill="1" applyBorder="1" applyAlignment="1">
      <alignment/>
    </xf>
    <xf numFmtId="187" fontId="0" fillId="0" borderId="1" xfId="0" applyNumberFormat="1" applyFill="1" applyBorder="1" applyAlignment="1">
      <alignment/>
    </xf>
    <xf numFmtId="187" fontId="0" fillId="0" borderId="0" xfId="0" applyNumberFormat="1" applyFill="1" applyAlignment="1">
      <alignment/>
    </xf>
    <xf numFmtId="0" fontId="0" fillId="0" borderId="0" xfId="51" applyFont="1" applyAlignment="1">
      <alignment horizontal="centerContinuous" wrapText="1"/>
      <protection/>
    </xf>
    <xf numFmtId="0" fontId="1" fillId="0" borderId="0" xfId="0" applyFont="1" applyAlignment="1">
      <alignment/>
    </xf>
    <xf numFmtId="0" fontId="0" fillId="0" borderId="1" xfId="0" applyBorder="1" applyAlignment="1">
      <alignment horizontal="left"/>
    </xf>
    <xf numFmtId="183" fontId="0" fillId="0" borderId="0" xfId="0" applyNumberFormat="1" applyAlignment="1">
      <alignment/>
    </xf>
    <xf numFmtId="184" fontId="0" fillId="0" borderId="0" xfId="0" applyNumberFormat="1" applyAlignment="1">
      <alignment horizontal="right"/>
    </xf>
    <xf numFmtId="0" fontId="1" fillId="0" borderId="2" xfId="32" applyFont="1" applyBorder="1" applyAlignment="1">
      <alignment horizontal="center" wrapText="1"/>
      <protection/>
    </xf>
    <xf numFmtId="0" fontId="1" fillId="0" borderId="7" xfId="32" applyFont="1" applyBorder="1" applyAlignment="1">
      <alignment horizontal="center" wrapText="1"/>
      <protection/>
    </xf>
    <xf numFmtId="0" fontId="1" fillId="0" borderId="18" xfId="32" applyFont="1" applyBorder="1" applyAlignment="1">
      <alignment horizontal="center" wrapText="1"/>
      <protection/>
    </xf>
    <xf numFmtId="0" fontId="1" fillId="0" borderId="0" xfId="32" applyAlignment="1">
      <alignment horizontal="center" wrapText="1"/>
      <protection/>
    </xf>
    <xf numFmtId="201" fontId="0" fillId="0" borderId="1" xfId="0" applyNumberFormat="1" applyBorder="1" applyAlignment="1">
      <alignment horizontal="right"/>
    </xf>
    <xf numFmtId="212" fontId="0" fillId="0" borderId="1" xfId="16" applyNumberFormat="1" applyFont="1" applyBorder="1">
      <alignment/>
      <protection/>
    </xf>
    <xf numFmtId="194" fontId="0" fillId="0" borderId="5" xfId="0" applyNumberFormat="1" applyBorder="1" applyAlignment="1">
      <alignment horizontal="right"/>
    </xf>
    <xf numFmtId="213" fontId="0" fillId="0" borderId="2" xfId="0" applyNumberFormat="1" applyBorder="1" applyAlignment="1">
      <alignment/>
    </xf>
    <xf numFmtId="209" fontId="0" fillId="0" borderId="1" xfId="0" applyNumberFormat="1" applyBorder="1" applyAlignment="1">
      <alignment/>
    </xf>
    <xf numFmtId="3" fontId="0" fillId="0" borderId="1" xfId="0" applyNumberFormat="1" applyBorder="1" applyAlignment="1">
      <alignment/>
    </xf>
    <xf numFmtId="3" fontId="0" fillId="0" borderId="0" xfId="0" applyNumberFormat="1" applyBorder="1" applyAlignment="1">
      <alignment/>
    </xf>
    <xf numFmtId="210" fontId="0" fillId="0" borderId="1" xfId="0" applyNumberFormat="1" applyBorder="1" applyAlignment="1">
      <alignment/>
    </xf>
    <xf numFmtId="213" fontId="0" fillId="0" borderId="1" xfId="0" applyNumberFormat="1" applyBorder="1" applyAlignment="1">
      <alignment/>
    </xf>
    <xf numFmtId="213" fontId="0" fillId="0" borderId="0" xfId="0" applyNumberFormat="1" applyBorder="1" applyAlignment="1">
      <alignment/>
    </xf>
    <xf numFmtId="165" fontId="0" fillId="0" borderId="1" xfId="0" applyNumberFormat="1" applyBorder="1" applyAlignment="1">
      <alignment horizontal="right"/>
    </xf>
    <xf numFmtId="213" fontId="0" fillId="0" borderId="1" xfId="0" applyNumberFormat="1" applyBorder="1" applyAlignment="1">
      <alignment horizontal="right"/>
    </xf>
    <xf numFmtId="213" fontId="0" fillId="0" borderId="0" xfId="0" applyNumberFormat="1" applyBorder="1" applyAlignment="1">
      <alignment horizontal="right"/>
    </xf>
    <xf numFmtId="194" fontId="0" fillId="0" borderId="3" xfId="0" applyNumberFormat="1" applyBorder="1" applyAlignment="1">
      <alignment horizontal="right"/>
    </xf>
    <xf numFmtId="3" fontId="0" fillId="0" borderId="5" xfId="0" applyNumberFormat="1" applyBorder="1" applyAlignment="1">
      <alignment horizontal="center"/>
    </xf>
    <xf numFmtId="210" fontId="0" fillId="0" borderId="5" xfId="0" applyNumberFormat="1" applyBorder="1" applyAlignment="1">
      <alignment/>
    </xf>
    <xf numFmtId="3" fontId="0" fillId="0" borderId="5" xfId="0" applyNumberFormat="1" applyBorder="1" applyAlignment="1">
      <alignment/>
    </xf>
    <xf numFmtId="211" fontId="0" fillId="0" borderId="5" xfId="0" applyNumberFormat="1" applyBorder="1" applyAlignment="1">
      <alignment/>
    </xf>
    <xf numFmtId="211" fontId="0" fillId="0" borderId="2" xfId="0" applyNumberFormat="1" applyBorder="1" applyAlignment="1">
      <alignment/>
    </xf>
    <xf numFmtId="0" fontId="1" fillId="0" borderId="14" xfId="32" applyFont="1" applyBorder="1">
      <alignment horizontal="center" wrapText="1"/>
      <protection/>
    </xf>
    <xf numFmtId="0" fontId="1" fillId="0" borderId="15" xfId="32" applyBorder="1">
      <alignment horizontal="center" wrapText="1"/>
      <protection/>
    </xf>
    <xf numFmtId="0" fontId="1" fillId="0" borderId="15" xfId="32" applyFont="1" applyBorder="1">
      <alignment horizontal="center" wrapText="1"/>
      <protection/>
    </xf>
    <xf numFmtId="0" fontId="1" fillId="0" borderId="14" xfId="32" applyBorder="1">
      <alignment horizontal="center" wrapText="1"/>
      <protection/>
    </xf>
    <xf numFmtId="0" fontId="0" fillId="0" borderId="0" xfId="0" applyAlignment="1">
      <alignment wrapText="1"/>
    </xf>
    <xf numFmtId="0" fontId="0" fillId="0" borderId="19" xfId="0" applyBorder="1" applyAlignment="1">
      <alignment/>
    </xf>
    <xf numFmtId="214" fontId="0" fillId="0" borderId="1" xfId="0" applyNumberFormat="1" applyBorder="1" applyAlignment="1">
      <alignment horizontal="left"/>
    </xf>
    <xf numFmtId="204" fontId="0" fillId="0" borderId="5" xfId="0" applyNumberFormat="1" applyBorder="1" applyAlignment="1">
      <alignment/>
    </xf>
    <xf numFmtId="187" fontId="0" fillId="0" borderId="2" xfId="0" applyNumberFormat="1" applyBorder="1" applyAlignment="1">
      <alignment/>
    </xf>
    <xf numFmtId="187" fontId="0" fillId="0" borderId="0" xfId="0" applyNumberFormat="1" applyBorder="1" applyAlignment="1">
      <alignment/>
    </xf>
    <xf numFmtId="0" fontId="0" fillId="0" borderId="1" xfId="0" applyBorder="1" applyAlignment="1">
      <alignment horizontal="left" indent="1"/>
    </xf>
    <xf numFmtId="0" fontId="0" fillId="0" borderId="1" xfId="0" applyBorder="1" applyAlignment="1">
      <alignment horizontal="left" indent="2"/>
    </xf>
    <xf numFmtId="175" fontId="0" fillId="0" borderId="1" xfId="16" applyFont="1" applyBorder="1" applyAlignment="1">
      <alignment horizontal="left" indent="2"/>
      <protection/>
    </xf>
    <xf numFmtId="175" fontId="0" fillId="0" borderId="1" xfId="0" applyNumberFormat="1" applyBorder="1" applyAlignment="1">
      <alignment horizontal="left" indent="1"/>
    </xf>
    <xf numFmtId="176" fontId="0" fillId="0" borderId="5" xfId="0" applyNumberFormat="1" applyBorder="1" applyAlignment="1">
      <alignment horizontal="left"/>
    </xf>
    <xf numFmtId="49" fontId="5" fillId="0" borderId="0" xfId="31" applyNumberFormat="1" applyFont="1">
      <alignment/>
      <protection/>
    </xf>
    <xf numFmtId="0" fontId="1" fillId="0" borderId="18" xfId="32" applyBorder="1">
      <alignment horizontal="center" wrapText="1"/>
      <protection/>
    </xf>
    <xf numFmtId="0" fontId="1" fillId="0" borderId="18" xfId="32" applyFont="1" applyBorder="1">
      <alignment horizontal="center" wrapText="1"/>
      <protection/>
    </xf>
    <xf numFmtId="169" fontId="0" fillId="0" borderId="5" xfId="0" applyNumberFormat="1" applyBorder="1" applyAlignment="1">
      <alignment/>
    </xf>
    <xf numFmtId="183" fontId="0" fillId="0" borderId="2" xfId="0" applyNumberFormat="1" applyBorder="1" applyAlignment="1">
      <alignment/>
    </xf>
    <xf numFmtId="169" fontId="0" fillId="0" borderId="1" xfId="0" applyNumberFormat="1" applyBorder="1" applyAlignment="1">
      <alignment/>
    </xf>
    <xf numFmtId="182" fontId="0" fillId="0" borderId="0" xfId="0" applyNumberFormat="1" applyAlignment="1">
      <alignment/>
    </xf>
    <xf numFmtId="175" fontId="0" fillId="0" borderId="0" xfId="16" applyBorder="1">
      <alignment/>
      <protection/>
    </xf>
    <xf numFmtId="175" fontId="0" fillId="0" borderId="0" xfId="16" applyFont="1" applyBorder="1">
      <alignment/>
      <protection/>
    </xf>
    <xf numFmtId="169" fontId="0" fillId="0" borderId="0" xfId="0" applyNumberFormat="1" applyBorder="1" applyAlignment="1">
      <alignment/>
    </xf>
    <xf numFmtId="184" fontId="0" fillId="0" borderId="0" xfId="0" applyNumberFormat="1" applyBorder="1" applyAlignment="1">
      <alignment horizontal="right"/>
    </xf>
    <xf numFmtId="172" fontId="0" fillId="0" borderId="0" xfId="0" applyNumberFormat="1" applyBorder="1" applyAlignment="1">
      <alignment horizontal="right"/>
    </xf>
    <xf numFmtId="172" fontId="0" fillId="0" borderId="1" xfId="0" applyNumberFormat="1" applyBorder="1" applyAlignment="1">
      <alignment horizontal="right"/>
    </xf>
    <xf numFmtId="165" fontId="0" fillId="0" borderId="0" xfId="0" applyNumberFormat="1" applyAlignment="1">
      <alignment/>
    </xf>
    <xf numFmtId="169" fontId="0" fillId="0" borderId="17" xfId="0" applyNumberFormat="1" applyBorder="1" applyAlignment="1">
      <alignment/>
    </xf>
    <xf numFmtId="0" fontId="6" fillId="0" borderId="0" xfId="51" applyAlignment="1">
      <alignment horizontal="centerContinuous"/>
      <protection/>
    </xf>
    <xf numFmtId="0" fontId="0" fillId="0" borderId="0" xfId="0" applyAlignment="1">
      <alignment horizontal="center" wrapText="1"/>
    </xf>
    <xf numFmtId="214" fontId="0" fillId="0" borderId="1" xfId="17" applyNumberFormat="1" applyFont="1" applyBorder="1" applyAlignment="1">
      <alignment horizontal="left"/>
      <protection/>
    </xf>
    <xf numFmtId="176" fontId="0" fillId="0" borderId="17" xfId="17" applyBorder="1">
      <alignment/>
      <protection/>
    </xf>
    <xf numFmtId="182" fontId="0" fillId="0" borderId="2" xfId="0" applyNumberFormat="1" applyBorder="1" applyAlignment="1">
      <alignment/>
    </xf>
    <xf numFmtId="0" fontId="6" fillId="0" borderId="0" xfId="51" applyFont="1" applyAlignment="1">
      <alignment horizontal="centerContinuous"/>
      <protection/>
    </xf>
    <xf numFmtId="164" fontId="6" fillId="0" borderId="0" xfId="51" applyNumberFormat="1" applyFont="1" applyAlignment="1">
      <alignment/>
      <protection/>
    </xf>
    <xf numFmtId="0" fontId="1" fillId="0" borderId="7" xfId="32" applyBorder="1">
      <alignment horizontal="center" wrapText="1"/>
      <protection/>
    </xf>
    <xf numFmtId="0" fontId="0" fillId="0" borderId="1" xfId="0" applyFont="1" applyBorder="1" applyAlignment="1">
      <alignment horizontal="center"/>
    </xf>
    <xf numFmtId="175" fontId="0" fillId="0" borderId="1" xfId="0" applyNumberFormat="1" applyBorder="1" applyAlignment="1">
      <alignment horizontal="left"/>
    </xf>
    <xf numFmtId="212" fontId="0" fillId="0" borderId="1" xfId="0" applyNumberFormat="1" applyBorder="1" applyAlignment="1">
      <alignment/>
    </xf>
    <xf numFmtId="175" fontId="0" fillId="0" borderId="1" xfId="0" applyNumberFormat="1" applyBorder="1" applyAlignment="1">
      <alignment/>
    </xf>
    <xf numFmtId="175" fontId="0" fillId="0" borderId="1" xfId="16" applyNumberFormat="1" applyFont="1" applyBorder="1">
      <alignment/>
      <protection/>
    </xf>
    <xf numFmtId="49" fontId="6" fillId="0" borderId="0" xfId="51" applyNumberFormat="1" applyFont="1" applyAlignment="1">
      <alignment horizontal="centerContinuous"/>
      <protection/>
    </xf>
    <xf numFmtId="164" fontId="6" fillId="0" borderId="0" xfId="51" applyNumberFormat="1" applyFont="1" applyAlignment="1">
      <alignment horizontal="centerContinuous"/>
      <protection/>
    </xf>
    <xf numFmtId="214" fontId="0" fillId="0" borderId="1" xfId="0" applyNumberFormat="1" applyBorder="1" applyAlignment="1">
      <alignment/>
    </xf>
    <xf numFmtId="164" fontId="0" fillId="0" borderId="1" xfId="16" applyNumberFormat="1" applyFont="1" applyBorder="1">
      <alignment/>
      <protection/>
    </xf>
    <xf numFmtId="175" fontId="0" fillId="0" borderId="5" xfId="0" applyNumberFormat="1" applyBorder="1" applyAlignment="1">
      <alignment horizontal="left"/>
    </xf>
    <xf numFmtId="175" fontId="0" fillId="0" borderId="5" xfId="0" applyNumberFormat="1" applyBorder="1" applyAlignment="1">
      <alignment/>
    </xf>
    <xf numFmtId="175" fontId="0" fillId="0" borderId="0" xfId="0" applyNumberFormat="1" applyBorder="1" applyAlignment="1">
      <alignment horizontal="left"/>
    </xf>
    <xf numFmtId="175" fontId="0" fillId="0" borderId="0" xfId="0" applyNumberFormat="1" applyBorder="1" applyAlignment="1">
      <alignment/>
    </xf>
    <xf numFmtId="166" fontId="0" fillId="0" borderId="1" xfId="0" applyNumberFormat="1" applyBorder="1" applyAlignment="1">
      <alignment horizontal="right"/>
    </xf>
    <xf numFmtId="177" fontId="6" fillId="0" borderId="0" xfId="51" applyNumberFormat="1" applyFont="1" applyAlignment="1">
      <alignment/>
      <protection/>
    </xf>
    <xf numFmtId="176" fontId="0" fillId="0" borderId="1" xfId="0" applyNumberFormat="1" applyBorder="1" applyAlignment="1">
      <alignment/>
    </xf>
    <xf numFmtId="0" fontId="6" fillId="0" borderId="0" xfId="51" applyFont="1" applyAlignment="1">
      <alignment/>
      <protection/>
    </xf>
    <xf numFmtId="0" fontId="1" fillId="0" borderId="2" xfId="32" applyBorder="1" applyAlignment="1">
      <alignment horizontal="center" wrapText="1"/>
      <protection/>
    </xf>
    <xf numFmtId="167" fontId="0" fillId="0" borderId="5" xfId="0" applyNumberFormat="1" applyBorder="1" applyAlignment="1">
      <alignment/>
    </xf>
    <xf numFmtId="171" fontId="0" fillId="0" borderId="2" xfId="0" applyNumberFormat="1" applyBorder="1" applyAlignment="1">
      <alignment/>
    </xf>
    <xf numFmtId="167" fontId="0" fillId="0" borderId="1" xfId="0" applyNumberFormat="1" applyBorder="1" applyAlignment="1">
      <alignment/>
    </xf>
    <xf numFmtId="171" fontId="0" fillId="0" borderId="0" xfId="0" applyNumberFormat="1" applyAlignment="1">
      <alignment/>
    </xf>
    <xf numFmtId="193" fontId="0" fillId="0" borderId="1" xfId="0" applyNumberFormat="1" applyBorder="1" applyAlignment="1">
      <alignment horizontal="right"/>
    </xf>
    <xf numFmtId="172" fontId="0" fillId="0" borderId="0" xfId="0" applyNumberFormat="1" applyAlignment="1">
      <alignment horizontal="right"/>
    </xf>
    <xf numFmtId="164" fontId="4" fillId="0" borderId="0" xfId="0" applyNumberFormat="1" applyFont="1" applyAlignment="1">
      <alignment/>
    </xf>
    <xf numFmtId="189" fontId="0" fillId="0" borderId="0" xfId="0" applyNumberFormat="1" applyAlignment="1">
      <alignment horizontal="right"/>
    </xf>
    <xf numFmtId="167" fontId="0" fillId="0" borderId="0" xfId="0" applyNumberFormat="1" applyBorder="1" applyAlignment="1">
      <alignment/>
    </xf>
    <xf numFmtId="171" fontId="0" fillId="0" borderId="0" xfId="0" applyNumberFormat="1" applyBorder="1" applyAlignment="1">
      <alignment/>
    </xf>
    <xf numFmtId="167" fontId="0" fillId="0" borderId="0" xfId="0" applyNumberFormat="1" applyBorder="1" applyAlignment="1">
      <alignment horizontal="centerContinuous"/>
    </xf>
    <xf numFmtId="192" fontId="0" fillId="0" borderId="0" xfId="0" applyNumberFormat="1" applyBorder="1" applyAlignment="1">
      <alignment horizontal="centerContinuous"/>
    </xf>
    <xf numFmtId="183" fontId="0" fillId="0" borderId="0" xfId="0" applyNumberFormat="1" applyBorder="1" applyAlignment="1">
      <alignment horizontal="centerContinuous"/>
    </xf>
    <xf numFmtId="171" fontId="0" fillId="0" borderId="0" xfId="0" applyNumberFormat="1" applyBorder="1" applyAlignment="1">
      <alignment horizontal="centerContinuous"/>
    </xf>
    <xf numFmtId="0" fontId="1" fillId="0" borderId="14" xfId="32" applyBorder="1" applyAlignment="1">
      <alignment horizontal="center" wrapText="1"/>
      <protection/>
    </xf>
    <xf numFmtId="0" fontId="1" fillId="0" borderId="15" xfId="32" applyFont="1" applyBorder="1" applyAlignment="1">
      <alignment horizontal="center" wrapText="1"/>
      <protection/>
    </xf>
    <xf numFmtId="0" fontId="1" fillId="0" borderId="14" xfId="32" applyFont="1" applyBorder="1" applyAlignment="1">
      <alignment horizontal="center" wrapText="1"/>
      <protection/>
    </xf>
    <xf numFmtId="169" fontId="0" fillId="0" borderId="2" xfId="0" applyNumberFormat="1" applyBorder="1" applyAlignment="1">
      <alignment/>
    </xf>
    <xf numFmtId="169" fontId="0" fillId="0" borderId="0" xfId="0" applyNumberFormat="1" applyAlignment="1">
      <alignment/>
    </xf>
    <xf numFmtId="0" fontId="1" fillId="0" borderId="12" xfId="32" applyFont="1" applyBorder="1">
      <alignment horizontal="center" wrapText="1"/>
      <protection/>
    </xf>
    <xf numFmtId="0" fontId="1" fillId="0" borderId="16" xfId="32" applyFont="1" applyBorder="1">
      <alignment horizontal="center" wrapText="1"/>
      <protection/>
    </xf>
    <xf numFmtId="0" fontId="0" fillId="0" borderId="20" xfId="0" applyBorder="1" applyAlignment="1">
      <alignment/>
    </xf>
    <xf numFmtId="214" fontId="0" fillId="0" borderId="1" xfId="0" applyNumberFormat="1" applyBorder="1" applyAlignment="1">
      <alignment/>
    </xf>
    <xf numFmtId="204" fontId="0" fillId="0" borderId="7" xfId="0" applyNumberFormat="1" applyBorder="1" applyAlignment="1">
      <alignment/>
    </xf>
    <xf numFmtId="204" fontId="0" fillId="0" borderId="17" xfId="0" applyNumberFormat="1" applyBorder="1" applyAlignment="1">
      <alignment/>
    </xf>
    <xf numFmtId="206" fontId="0" fillId="0" borderId="0" xfId="0" applyNumberFormat="1" applyAlignment="1">
      <alignment horizontal="right"/>
    </xf>
    <xf numFmtId="206" fontId="0" fillId="0" borderId="17" xfId="0" applyNumberFormat="1" applyBorder="1" applyAlignment="1">
      <alignment horizontal="right"/>
    </xf>
    <xf numFmtId="193" fontId="0" fillId="0" borderId="0" xfId="0" applyNumberFormat="1" applyAlignment="1">
      <alignment horizontal="right"/>
    </xf>
    <xf numFmtId="214" fontId="0" fillId="0" borderId="0" xfId="0" applyNumberFormat="1" applyBorder="1" applyAlignment="1">
      <alignment/>
    </xf>
    <xf numFmtId="206" fontId="0" fillId="0" borderId="0" xfId="0" applyNumberFormat="1" applyBorder="1" applyAlignment="1">
      <alignment horizontal="right"/>
    </xf>
    <xf numFmtId="193" fontId="0" fillId="0" borderId="0" xfId="0" applyNumberFormat="1" applyBorder="1" applyAlignment="1">
      <alignment horizontal="right"/>
    </xf>
    <xf numFmtId="0" fontId="1" fillId="0" borderId="16" xfId="32" applyBorder="1">
      <alignment horizontal="center" wrapText="1"/>
      <protection/>
    </xf>
    <xf numFmtId="175" fontId="0" fillId="0" borderId="21" xfId="16" applyBorder="1">
      <alignment/>
      <protection/>
    </xf>
    <xf numFmtId="187" fontId="0" fillId="0" borderId="21" xfId="0" applyNumberFormat="1" applyBorder="1" applyAlignment="1">
      <alignment/>
    </xf>
    <xf numFmtId="206" fontId="0" fillId="0" borderId="21" xfId="0" applyNumberFormat="1" applyBorder="1" applyAlignment="1">
      <alignment horizontal="right"/>
    </xf>
    <xf numFmtId="193" fontId="0" fillId="0" borderId="21" xfId="0" applyNumberFormat="1" applyBorder="1" applyAlignment="1">
      <alignment horizontal="right"/>
    </xf>
    <xf numFmtId="0" fontId="1" fillId="0" borderId="10" xfId="32" applyFont="1" applyBorder="1">
      <alignment horizontal="center" wrapText="1"/>
      <protection/>
    </xf>
    <xf numFmtId="217" fontId="0" fillId="0" borderId="1" xfId="0" applyNumberFormat="1" applyBorder="1" applyAlignment="1">
      <alignment horizontal="left"/>
    </xf>
    <xf numFmtId="1" fontId="0" fillId="0" borderId="1" xfId="0" applyNumberFormat="1" applyBorder="1" applyAlignment="1">
      <alignment horizontal="center"/>
    </xf>
    <xf numFmtId="1" fontId="0" fillId="0" borderId="1" xfId="0" applyNumberFormat="1" applyBorder="1" applyAlignment="1">
      <alignment horizontal="right"/>
    </xf>
    <xf numFmtId="3" fontId="0" fillId="0" borderId="0" xfId="0" applyNumberFormat="1" applyBorder="1" applyAlignment="1">
      <alignment horizontal="center"/>
    </xf>
    <xf numFmtId="210" fontId="0" fillId="0" borderId="0" xfId="0" applyNumberFormat="1" applyBorder="1" applyAlignment="1">
      <alignment/>
    </xf>
    <xf numFmtId="211" fontId="0" fillId="0" borderId="0" xfId="0" applyNumberFormat="1" applyBorder="1" applyAlignment="1">
      <alignment/>
    </xf>
    <xf numFmtId="213" fontId="0" fillId="0" borderId="0" xfId="0" applyNumberFormat="1" applyAlignment="1">
      <alignment/>
    </xf>
    <xf numFmtId="3" fontId="0" fillId="0" borderId="2" xfId="0" applyNumberFormat="1" applyBorder="1" applyAlignment="1">
      <alignment/>
    </xf>
    <xf numFmtId="0" fontId="1" fillId="0" borderId="18" xfId="32" applyBorder="1" applyAlignment="1">
      <alignment horizontal="centerContinuous" vertical="center" wrapText="1"/>
      <protection/>
    </xf>
    <xf numFmtId="0" fontId="1" fillId="0" borderId="3" xfId="32" applyBorder="1" applyAlignment="1">
      <alignment horizontal="center" vertical="center" wrapText="1"/>
      <protection/>
    </xf>
    <xf numFmtId="0" fontId="0" fillId="0" borderId="0" xfId="0" applyAlignment="1">
      <alignment vertical="center"/>
    </xf>
    <xf numFmtId="0" fontId="1" fillId="0" borderId="7" xfId="32" applyFont="1" applyBorder="1" applyAlignment="1">
      <alignment horizontal="center" vertical="center" wrapText="1"/>
      <protection/>
    </xf>
    <xf numFmtId="0" fontId="1" fillId="0" borderId="22" xfId="32" applyBorder="1" applyAlignment="1">
      <alignment horizontal="center" vertical="center" wrapText="1"/>
      <protection/>
    </xf>
    <xf numFmtId="0" fontId="0" fillId="0" borderId="23" xfId="0" applyBorder="1" applyAlignment="1">
      <alignment/>
    </xf>
    <xf numFmtId="0" fontId="0" fillId="0" borderId="1" xfId="0" applyNumberFormat="1" applyBorder="1" applyAlignment="1">
      <alignment horizontal="left"/>
    </xf>
    <xf numFmtId="219" fontId="0" fillId="0" borderId="23" xfId="0" applyNumberFormat="1" applyBorder="1" applyAlignment="1">
      <alignment horizontal="left"/>
    </xf>
    <xf numFmtId="3" fontId="10" fillId="0" borderId="0" xfId="0" applyNumberFormat="1" applyFont="1" applyAlignment="1">
      <alignment horizontal="center"/>
    </xf>
    <xf numFmtId="219" fontId="0" fillId="0" borderId="23" xfId="0" applyNumberFormat="1" applyFill="1" applyBorder="1" applyAlignment="1">
      <alignment horizontal="left"/>
    </xf>
    <xf numFmtId="0" fontId="0" fillId="0" borderId="22" xfId="0" applyBorder="1" applyAlignment="1">
      <alignment/>
    </xf>
    <xf numFmtId="0" fontId="0" fillId="0" borderId="24" xfId="0" applyBorder="1" applyAlignment="1">
      <alignment/>
    </xf>
    <xf numFmtId="220" fontId="0" fillId="0" borderId="0" xfId="0" applyNumberFormat="1" applyAlignment="1">
      <alignment/>
    </xf>
    <xf numFmtId="0" fontId="4" fillId="0" borderId="0" xfId="31" applyNumberFormat="1" applyFont="1">
      <alignment/>
      <protection/>
    </xf>
    <xf numFmtId="0" fontId="1" fillId="0" borderId="16" xfId="32" applyFont="1" applyBorder="1" applyAlignment="1">
      <alignment horizontal="center" wrapText="1"/>
      <protection/>
    </xf>
    <xf numFmtId="192" fontId="0" fillId="0" borderId="3" xfId="0" applyNumberFormat="1" applyBorder="1" applyAlignment="1">
      <alignment/>
    </xf>
    <xf numFmtId="197" fontId="0" fillId="0" borderId="1" xfId="0" applyNumberFormat="1" applyBorder="1" applyAlignment="1">
      <alignment/>
    </xf>
    <xf numFmtId="208" fontId="0" fillId="0" borderId="0" xfId="0" applyNumberFormat="1" applyBorder="1" applyAlignment="1">
      <alignment/>
    </xf>
    <xf numFmtId="208" fontId="0" fillId="0" borderId="3" xfId="0" applyNumberFormat="1" applyBorder="1" applyAlignment="1">
      <alignment/>
    </xf>
    <xf numFmtId="175" fontId="0" fillId="0" borderId="1" xfId="16" applyFill="1" applyBorder="1">
      <alignment/>
      <protection/>
    </xf>
    <xf numFmtId="207" fontId="0" fillId="0" borderId="1" xfId="0" applyNumberFormat="1" applyBorder="1" applyAlignment="1">
      <alignment/>
    </xf>
    <xf numFmtId="215" fontId="0" fillId="0" borderId="3" xfId="0" applyNumberFormat="1" applyBorder="1" applyAlignment="1">
      <alignment/>
    </xf>
    <xf numFmtId="185" fontId="0" fillId="0" borderId="3" xfId="0" applyNumberFormat="1" applyBorder="1" applyAlignment="1">
      <alignment/>
    </xf>
    <xf numFmtId="49" fontId="4" fillId="0" borderId="0" xfId="31" applyNumberFormat="1" applyFont="1" applyAlignment="1">
      <alignment horizontal="left"/>
      <protection/>
    </xf>
    <xf numFmtId="49" fontId="4" fillId="0" borderId="0" xfId="31" applyNumberFormat="1" applyFont="1" applyAlignment="1">
      <alignment horizontal="left"/>
      <protection/>
    </xf>
    <xf numFmtId="0" fontId="6" fillId="0" borderId="0" xfId="51" applyBorder="1">
      <alignment wrapText="1"/>
      <protection/>
    </xf>
    <xf numFmtId="0" fontId="1" fillId="0" borderId="16" xfId="51" applyFont="1" applyBorder="1" applyAlignment="1">
      <alignment horizontal="centerContinuous" wrapText="1"/>
      <protection/>
    </xf>
    <xf numFmtId="0" fontId="6" fillId="0" borderId="12" xfId="51" applyBorder="1" applyAlignment="1">
      <alignment horizontal="centerContinuous" wrapText="1"/>
      <protection/>
    </xf>
    <xf numFmtId="0" fontId="1" fillId="0" borderId="14" xfId="51" applyFont="1" applyBorder="1" applyAlignment="1">
      <alignment horizontal="center" wrapText="1"/>
      <protection/>
    </xf>
    <xf numFmtId="0" fontId="1" fillId="0" borderId="2" xfId="32" applyFont="1" applyBorder="1" applyAlignment="1">
      <alignment horizontal="center" vertical="center" wrapText="1"/>
      <protection/>
    </xf>
    <xf numFmtId="0" fontId="1" fillId="0" borderId="18" xfId="32" applyBorder="1" applyAlignment="1">
      <alignment horizontal="center" vertical="center" wrapText="1"/>
      <protection/>
    </xf>
    <xf numFmtId="0" fontId="1" fillId="0" borderId="25" xfId="32" applyBorder="1" applyAlignment="1">
      <alignment horizontal="center" vertical="center" wrapText="1"/>
      <protection/>
    </xf>
    <xf numFmtId="0" fontId="1" fillId="0" borderId="18" xfId="32" applyFont="1" applyBorder="1" applyAlignment="1">
      <alignment horizontal="center" vertical="center" wrapText="1"/>
      <protection/>
    </xf>
    <xf numFmtId="0" fontId="0" fillId="0" borderId="21" xfId="0" applyBorder="1" applyAlignment="1">
      <alignment/>
    </xf>
    <xf numFmtId="173" fontId="0" fillId="0" borderId="17" xfId="0" applyNumberFormat="1" applyBorder="1" applyAlignment="1">
      <alignment/>
    </xf>
    <xf numFmtId="173" fontId="0" fillId="0" borderId="0" xfId="0" applyNumberFormat="1" applyAlignment="1">
      <alignment/>
    </xf>
    <xf numFmtId="173" fontId="0" fillId="0" borderId="3" xfId="0" applyNumberFormat="1" applyBorder="1" applyAlignment="1">
      <alignment/>
    </xf>
    <xf numFmtId="221" fontId="0" fillId="0" borderId="17" xfId="0" applyNumberFormat="1" applyBorder="1" applyAlignment="1">
      <alignment/>
    </xf>
    <xf numFmtId="221" fontId="0" fillId="0" borderId="0" xfId="0" applyNumberFormat="1" applyAlignment="1">
      <alignment/>
    </xf>
    <xf numFmtId="221" fontId="0" fillId="0" borderId="3" xfId="0" applyNumberFormat="1" applyBorder="1" applyAlignment="1">
      <alignment/>
    </xf>
    <xf numFmtId="221" fontId="0" fillId="0" borderId="0" xfId="0" applyNumberFormat="1" applyAlignment="1">
      <alignment/>
    </xf>
    <xf numFmtId="222" fontId="0" fillId="0" borderId="17" xfId="0" applyNumberFormat="1" applyBorder="1" applyAlignment="1">
      <alignment/>
    </xf>
    <xf numFmtId="222" fontId="0" fillId="0" borderId="0" xfId="0" applyNumberFormat="1" applyAlignment="1">
      <alignment/>
    </xf>
    <xf numFmtId="222" fontId="0" fillId="0" borderId="3" xfId="0" applyNumberFormat="1" applyBorder="1" applyAlignment="1">
      <alignment/>
    </xf>
    <xf numFmtId="49" fontId="4" fillId="0" borderId="0" xfId="31" applyNumberFormat="1" applyFont="1" applyAlignment="1" quotePrefix="1">
      <alignment horizontal="left" indent="2"/>
      <protection/>
    </xf>
    <xf numFmtId="201" fontId="0" fillId="0" borderId="0" xfId="0" applyNumberFormat="1" applyAlignment="1">
      <alignment/>
    </xf>
    <xf numFmtId="0" fontId="0" fillId="0" borderId="0" xfId="0" applyAlignment="1">
      <alignment horizontal="left" indent="2"/>
    </xf>
    <xf numFmtId="200" fontId="0" fillId="0" borderId="0" xfId="0" applyNumberFormat="1" applyAlignment="1">
      <alignment/>
    </xf>
    <xf numFmtId="218" fontId="0" fillId="0" borderId="1" xfId="0" applyNumberFormat="1" applyBorder="1" applyAlignment="1">
      <alignment/>
    </xf>
    <xf numFmtId="49" fontId="0" fillId="0" borderId="0" xfId="0" applyNumberFormat="1" applyBorder="1" applyAlignment="1">
      <alignment horizontal="center"/>
    </xf>
    <xf numFmtId="183" fontId="0" fillId="0" borderId="21" xfId="0" applyNumberFormat="1" applyBorder="1" applyAlignment="1">
      <alignment/>
    </xf>
    <xf numFmtId="0" fontId="0" fillId="0" borderId="0" xfId="0" applyNumberFormat="1" applyBorder="1" applyAlignment="1">
      <alignment horizontal="center"/>
    </xf>
    <xf numFmtId="49" fontId="0" fillId="0" borderId="2" xfId="0" applyNumberFormat="1" applyBorder="1" applyAlignment="1">
      <alignment/>
    </xf>
    <xf numFmtId="0" fontId="0" fillId="0" borderId="1" xfId="0" applyFont="1" applyBorder="1" applyAlignment="1">
      <alignment/>
    </xf>
    <xf numFmtId="178" fontId="0" fillId="0" borderId="1" xfId="17" applyNumberFormat="1" applyFont="1" applyBorder="1">
      <alignment/>
      <protection/>
    </xf>
    <xf numFmtId="187" fontId="0" fillId="0" borderId="5" xfId="0" applyNumberFormat="1" applyFont="1" applyBorder="1" applyAlignment="1">
      <alignment/>
    </xf>
    <xf numFmtId="204" fontId="0" fillId="0" borderId="5" xfId="0" applyNumberFormat="1" applyFont="1" applyBorder="1" applyAlignment="1">
      <alignment/>
    </xf>
    <xf numFmtId="223" fontId="0" fillId="0" borderId="5" xfId="0" applyNumberFormat="1" applyFont="1" applyBorder="1" applyAlignment="1">
      <alignment/>
    </xf>
    <xf numFmtId="165" fontId="0" fillId="0" borderId="2" xfId="0" applyNumberFormat="1" applyFont="1" applyBorder="1" applyAlignment="1">
      <alignment horizontal="right"/>
    </xf>
    <xf numFmtId="0" fontId="0" fillId="0" borderId="0" xfId="0" applyFont="1" applyAlignment="1">
      <alignment/>
    </xf>
    <xf numFmtId="192" fontId="0" fillId="0" borderId="1" xfId="0" applyNumberFormat="1" applyFont="1" applyBorder="1" applyAlignment="1">
      <alignment/>
    </xf>
    <xf numFmtId="204" fontId="0" fillId="0" borderId="1" xfId="0" applyNumberFormat="1" applyFont="1" applyBorder="1" applyAlignment="1">
      <alignment/>
    </xf>
    <xf numFmtId="165" fontId="0" fillId="0" borderId="1" xfId="0" applyNumberFormat="1" applyFont="1" applyBorder="1" applyAlignment="1">
      <alignment/>
    </xf>
    <xf numFmtId="165" fontId="0" fillId="0" borderId="0" xfId="0" applyNumberFormat="1" applyFont="1" applyAlignment="1">
      <alignment horizontal="right"/>
    </xf>
    <xf numFmtId="205" fontId="0" fillId="0" borderId="1" xfId="0" applyNumberFormat="1" applyBorder="1" applyAlignment="1">
      <alignment horizontal="left"/>
    </xf>
    <xf numFmtId="223" fontId="0" fillId="0" borderId="1" xfId="0" applyNumberFormat="1" applyBorder="1" applyAlignment="1">
      <alignment/>
    </xf>
    <xf numFmtId="165" fontId="0" fillId="0" borderId="0" xfId="0" applyNumberFormat="1" applyAlignment="1">
      <alignment horizontal="right"/>
    </xf>
    <xf numFmtId="205" fontId="0" fillId="0" borderId="1" xfId="0" applyNumberFormat="1" applyFill="1" applyBorder="1" applyAlignment="1">
      <alignment horizontal="left"/>
    </xf>
    <xf numFmtId="210" fontId="0" fillId="0" borderId="1" xfId="0" applyNumberFormat="1" applyFill="1" applyBorder="1" applyAlignment="1">
      <alignment/>
    </xf>
    <xf numFmtId="204" fontId="0" fillId="0" borderId="1" xfId="0" applyNumberFormat="1" applyFill="1" applyBorder="1" applyAlignment="1">
      <alignment/>
    </xf>
    <xf numFmtId="165" fontId="0" fillId="0" borderId="0" xfId="0" applyNumberFormat="1" applyFill="1" applyAlignment="1">
      <alignment horizontal="right"/>
    </xf>
    <xf numFmtId="217" fontId="0" fillId="0" borderId="5" xfId="0" applyNumberFormat="1" applyBorder="1" applyAlignment="1">
      <alignment horizontal="left"/>
    </xf>
    <xf numFmtId="3" fontId="0" fillId="0" borderId="2" xfId="0" applyNumberFormat="1" applyBorder="1" applyAlignment="1">
      <alignment horizontal="center"/>
    </xf>
    <xf numFmtId="217" fontId="0" fillId="0" borderId="0" xfId="0" applyNumberFormat="1" applyBorder="1" applyAlignment="1">
      <alignment horizontal="left"/>
    </xf>
    <xf numFmtId="210" fontId="0" fillId="0" borderId="1" xfId="0" applyNumberFormat="1" applyBorder="1" applyAlignment="1">
      <alignment horizontal="left" indent="1"/>
    </xf>
    <xf numFmtId="206" fontId="0" fillId="0" borderId="1" xfId="0" applyNumberFormat="1" applyBorder="1" applyAlignment="1">
      <alignment horizontal="right"/>
    </xf>
    <xf numFmtId="224" fontId="0" fillId="0" borderId="1" xfId="0" applyNumberFormat="1" applyBorder="1" applyAlignment="1">
      <alignment horizontal="right"/>
    </xf>
    <xf numFmtId="0" fontId="0" fillId="0" borderId="5" xfId="0" applyBorder="1" applyAlignment="1">
      <alignment horizontal="center"/>
    </xf>
    <xf numFmtId="165" fontId="0" fillId="0" borderId="2" xfId="0" applyNumberFormat="1" applyBorder="1" applyAlignment="1">
      <alignment horizontal="right"/>
    </xf>
    <xf numFmtId="0" fontId="1" fillId="0" borderId="3" xfId="32" applyBorder="1">
      <alignment horizontal="center" wrapText="1"/>
      <protection/>
    </xf>
    <xf numFmtId="0" fontId="1" fillId="0" borderId="3" xfId="32" applyFont="1" applyBorder="1" applyAlignment="1">
      <alignment horizontal="centerContinuous" wrapText="1"/>
      <protection/>
    </xf>
    <xf numFmtId="0" fontId="1" fillId="0" borderId="15" xfId="32" applyFont="1" applyBorder="1" applyAlignment="1">
      <alignment horizontal="centerContinuous" wrapText="1"/>
      <protection/>
    </xf>
    <xf numFmtId="0" fontId="1" fillId="0" borderId="0" xfId="32" applyFont="1" applyBorder="1" applyAlignment="1">
      <alignment horizontal="centerContinuous" wrapText="1"/>
      <protection/>
    </xf>
    <xf numFmtId="216" fontId="0" fillId="0" borderId="1" xfId="0" applyNumberFormat="1" applyBorder="1" applyAlignment="1">
      <alignment horizontal="left"/>
    </xf>
    <xf numFmtId="208" fontId="0" fillId="0" borderId="0" xfId="0" applyNumberFormat="1" applyAlignment="1">
      <alignment/>
    </xf>
    <xf numFmtId="165" fontId="0" fillId="0" borderId="3" xfId="0" applyNumberFormat="1" applyBorder="1" applyAlignment="1">
      <alignment/>
    </xf>
    <xf numFmtId="173" fontId="0" fillId="0" borderId="2" xfId="0" applyNumberFormat="1" applyBorder="1" applyAlignment="1">
      <alignment/>
    </xf>
    <xf numFmtId="1" fontId="0" fillId="0" borderId="0" xfId="0" applyNumberFormat="1" applyAlignment="1">
      <alignment/>
    </xf>
    <xf numFmtId="0" fontId="1" fillId="0" borderId="8" xfId="32" applyFont="1" applyBorder="1">
      <alignment horizontal="center" wrapText="1"/>
      <protection/>
    </xf>
    <xf numFmtId="0" fontId="0" fillId="0" borderId="1" xfId="0" applyBorder="1" applyAlignment="1">
      <alignment wrapText="1"/>
    </xf>
    <xf numFmtId="0" fontId="6" fillId="0" borderId="0" xfId="51" applyFont="1" applyAlignment="1" quotePrefix="1">
      <alignment horizontal="centerContinuous" wrapText="1"/>
      <protection/>
    </xf>
    <xf numFmtId="0" fontId="0" fillId="0" borderId="6" xfId="0" applyBorder="1" applyAlignment="1" quotePrefix="1">
      <alignment horizontal="left"/>
    </xf>
    <xf numFmtId="0" fontId="1" fillId="0" borderId="5" xfId="32" applyFont="1" applyBorder="1" quotePrefix="1">
      <alignment horizontal="center" wrapText="1"/>
      <protection/>
    </xf>
    <xf numFmtId="210" fontId="0" fillId="0" borderId="1" xfId="0" applyNumberFormat="1" applyBorder="1" applyAlignment="1">
      <alignment horizontal="left" wrapText="1"/>
    </xf>
    <xf numFmtId="187" fontId="0" fillId="0" borderId="7" xfId="0" applyNumberFormat="1" applyBorder="1" applyAlignment="1">
      <alignment/>
    </xf>
    <xf numFmtId="175" fontId="0" fillId="0" borderId="1" xfId="0" applyNumberFormat="1" applyBorder="1" applyAlignment="1">
      <alignment horizontal="left" wrapText="1"/>
    </xf>
    <xf numFmtId="0" fontId="1" fillId="0" borderId="18" xfId="32" applyFont="1" applyBorder="1" applyAlignment="1">
      <alignment horizontal="centerContinuous" vertical="center" wrapText="1"/>
      <protection/>
    </xf>
    <xf numFmtId="0" fontId="1" fillId="0" borderId="8" xfId="32" applyBorder="1">
      <alignment horizontal="center" wrapText="1"/>
      <protection/>
    </xf>
    <xf numFmtId="192" fontId="0" fillId="0" borderId="1" xfId="0" applyNumberFormat="1" applyBorder="1" applyAlignment="1">
      <alignment horizontal="right"/>
    </xf>
    <xf numFmtId="187" fontId="0" fillId="0" borderId="0" xfId="0" applyNumberFormat="1" applyAlignment="1">
      <alignment/>
    </xf>
    <xf numFmtId="164" fontId="11" fillId="0" borderId="0" xfId="31" applyFont="1">
      <alignment/>
      <protection/>
    </xf>
    <xf numFmtId="0" fontId="6" fillId="0" borderId="0" xfId="51" applyBorder="1" applyAlignment="1">
      <alignment horizontal="centerContinuous" wrapText="1"/>
      <protection/>
    </xf>
    <xf numFmtId="218" fontId="0" fillId="0" borderId="3" xfId="0" applyNumberFormat="1" applyBorder="1" applyAlignment="1">
      <alignment/>
    </xf>
    <xf numFmtId="198" fontId="0" fillId="0" borderId="3" xfId="0" applyNumberFormat="1" applyBorder="1" applyAlignment="1">
      <alignment horizontal="right"/>
    </xf>
    <xf numFmtId="209" fontId="0" fillId="0" borderId="3" xfId="0" applyNumberFormat="1" applyBorder="1" applyAlignment="1">
      <alignment/>
    </xf>
    <xf numFmtId="208" fontId="0" fillId="0" borderId="1" xfId="0" applyNumberFormat="1" applyBorder="1" applyAlignment="1">
      <alignment/>
    </xf>
    <xf numFmtId="186" fontId="0" fillId="0" borderId="1" xfId="0" applyNumberFormat="1" applyBorder="1" applyAlignment="1">
      <alignment/>
    </xf>
    <xf numFmtId="186" fontId="0" fillId="0" borderId="17" xfId="0" applyNumberFormat="1" applyBorder="1" applyAlignment="1">
      <alignment/>
    </xf>
    <xf numFmtId="186" fontId="0" fillId="0" borderId="3" xfId="0" applyNumberFormat="1" applyBorder="1" applyAlignment="1">
      <alignment/>
    </xf>
    <xf numFmtId="209" fontId="0" fillId="0" borderId="17" xfId="0" applyNumberFormat="1" applyBorder="1" applyAlignment="1">
      <alignment/>
    </xf>
    <xf numFmtId="164" fontId="4" fillId="0" borderId="0" xfId="31" applyBorder="1">
      <alignment/>
      <protection/>
    </xf>
    <xf numFmtId="0" fontId="18" fillId="0" borderId="0" xfId="39" applyNumberFormat="1" applyFont="1" applyAlignment="1" quotePrefix="1">
      <alignment wrapText="1"/>
      <protection/>
    </xf>
    <xf numFmtId="0" fontId="19" fillId="0" borderId="0" xfId="37" applyNumberFormat="1" applyFont="1" applyFill="1">
      <alignment/>
      <protection/>
    </xf>
    <xf numFmtId="0" fontId="20" fillId="0" borderId="0" xfId="36" applyNumberFormat="1" applyFont="1" applyAlignment="1">
      <alignment wrapText="1"/>
    </xf>
    <xf numFmtId="0" fontId="20" fillId="0" borderId="26" xfId="36" applyNumberFormat="1" applyFont="1" applyBorder="1" applyAlignment="1" quotePrefix="1">
      <alignment vertical="top"/>
    </xf>
    <xf numFmtId="0" fontId="21" fillId="0" borderId="26" xfId="38" applyNumberFormat="1" applyFont="1" applyBorder="1" applyAlignment="1" quotePrefix="1">
      <alignment wrapText="1"/>
      <protection/>
    </xf>
    <xf numFmtId="0" fontId="26" fillId="0" borderId="0" xfId="0" applyFont="1" applyAlignment="1">
      <alignment/>
    </xf>
    <xf numFmtId="0" fontId="27" fillId="0" borderId="0" xfId="0" applyFont="1" applyAlignment="1">
      <alignment horizontal="center"/>
    </xf>
    <xf numFmtId="0" fontId="21" fillId="0" borderId="0" xfId="0" applyFont="1" applyAlignment="1">
      <alignment/>
    </xf>
    <xf numFmtId="0" fontId="21" fillId="0" borderId="0" xfId="0" applyFont="1" applyAlignment="1">
      <alignment wrapText="1"/>
    </xf>
  </cellXfs>
  <cellStyles count="38">
    <cellStyle name="Normal" xfId="0"/>
    <cellStyle name="1st indent" xfId="16"/>
    <cellStyle name="2nd indent" xfId="17"/>
    <cellStyle name="3rd indent" xfId="18"/>
    <cellStyle name="4th indent" xfId="19"/>
    <cellStyle name="5th indent" xfId="20"/>
    <cellStyle name="6th indent" xfId="21"/>
    <cellStyle name="Comma" xfId="22"/>
    <cellStyle name="Comma [0]" xfId="23"/>
    <cellStyle name="Comma0" xfId="24"/>
    <cellStyle name="Currency" xfId="25"/>
    <cellStyle name="Currency [0]" xfId="26"/>
    <cellStyle name="Currency0" xfId="27"/>
    <cellStyle name="Date" xfId="28"/>
    <cellStyle name="Fixed" xfId="29"/>
    <cellStyle name="Followed Hyperlink" xfId="30"/>
    <cellStyle name="FOOTNOTE" xfId="31"/>
    <cellStyle name="HEADING" xfId="32"/>
    <cellStyle name="Heading 1" xfId="33"/>
    <cellStyle name="Heading 2" xfId="34"/>
    <cellStyle name="Hyperlink" xfId="35"/>
    <cellStyle name="Hyperlink_Section23_title" xfId="36"/>
    <cellStyle name="Normal_last year excel compiled sec02_a276" xfId="37"/>
    <cellStyle name="Normal_Revised title_8_4_04" xfId="38"/>
    <cellStyle name="Normal_Section 2 Titles" xfId="39"/>
    <cellStyle name="numbcent" xfId="40"/>
    <cellStyle name="Percent" xfId="41"/>
    <cellStyle name="Style 21" xfId="42"/>
    <cellStyle name="Style 22" xfId="43"/>
    <cellStyle name="Style 23" xfId="44"/>
    <cellStyle name="Style 24" xfId="45"/>
    <cellStyle name="Style 25" xfId="46"/>
    <cellStyle name="Style 26" xfId="47"/>
    <cellStyle name="Style 27" xfId="48"/>
    <cellStyle name="Style 28" xfId="49"/>
    <cellStyle name="style_col_headings" xfId="50"/>
    <cellStyle name="TITLE" xfId="51"/>
    <cellStyle name="Total" xfId="5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externalLink" Target="externalLinks/externalLink2.xml" /><Relationship Id="rId52" Type="http://schemas.openxmlformats.org/officeDocument/2006/relationships/externalLink" Target="externalLinks/externalLink3.xml" /><Relationship Id="rId53" Type="http://schemas.openxmlformats.org/officeDocument/2006/relationships/externalLink" Target="externalLinks/externalLink4.xml" /><Relationship Id="rId54" Type="http://schemas.openxmlformats.org/officeDocument/2006/relationships/externalLink" Target="externalLinks/externalLink5.xml" /><Relationship Id="rId5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ection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s"/>
      <sheetName val="03"/>
      <sheetName val="03.01"/>
      <sheetName val="03.02"/>
      <sheetName val="03.03"/>
      <sheetName val="03.04"/>
      <sheetName val="03.05"/>
      <sheetName val="03.06"/>
      <sheetName val="03.07"/>
      <sheetName val="03.08"/>
      <sheetName val="03.09"/>
      <sheetName val="03.10"/>
      <sheetName val="03.11"/>
      <sheetName val="03.12"/>
      <sheetName val="03.13"/>
      <sheetName val="03.14"/>
      <sheetName val="03.15"/>
      <sheetName val="03.16"/>
      <sheetName val="03.17"/>
      <sheetName val="03.18"/>
      <sheetName val="03.19"/>
      <sheetName val="03.20"/>
      <sheetName val="03.21"/>
      <sheetName val="03.22"/>
      <sheetName val="03.23"/>
      <sheetName val="03.24"/>
      <sheetName val="03.25"/>
      <sheetName val="03.26"/>
      <sheetName val="03.27"/>
      <sheetName val="03.28"/>
      <sheetName val="03.2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0"/>
  <sheetViews>
    <sheetView tabSelected="1" workbookViewId="0" topLeftCell="A1">
      <selection activeCell="A2" sqref="A2"/>
    </sheetView>
  </sheetViews>
  <sheetFormatPr defaultColWidth="9.140625" defaultRowHeight="12.75"/>
  <cols>
    <col min="1" max="1" width="9.57421875" style="0" customWidth="1"/>
    <col min="2" max="2" width="70.7109375" style="0" customWidth="1"/>
  </cols>
  <sheetData>
    <row r="1" spans="1:2" ht="31.5">
      <c r="A1" s="419" t="s">
        <v>212</v>
      </c>
      <c r="B1" s="419" t="s">
        <v>213</v>
      </c>
    </row>
    <row r="2" spans="1:2" ht="15.75">
      <c r="A2" s="419"/>
      <c r="B2" s="419"/>
    </row>
    <row r="3" spans="1:2" ht="15.75">
      <c r="A3" s="420" t="s">
        <v>214</v>
      </c>
      <c r="B3" s="419"/>
    </row>
    <row r="4" spans="1:2" ht="15.75">
      <c r="A4" s="420" t="s">
        <v>215</v>
      </c>
      <c r="B4" s="419"/>
    </row>
    <row r="5" spans="1:2" ht="15.75">
      <c r="A5" s="421" t="s">
        <v>216</v>
      </c>
      <c r="B5" s="419"/>
    </row>
    <row r="6" spans="1:2" ht="15.75">
      <c r="A6" s="422" t="s">
        <v>217</v>
      </c>
      <c r="B6" s="423" t="s">
        <v>218</v>
      </c>
    </row>
    <row r="7" spans="1:2" ht="15.75">
      <c r="A7" s="422" t="s">
        <v>219</v>
      </c>
      <c r="B7" s="423" t="s">
        <v>220</v>
      </c>
    </row>
    <row r="8" spans="1:2" ht="15.75">
      <c r="A8" s="422" t="s">
        <v>221</v>
      </c>
      <c r="B8" s="423" t="s">
        <v>222</v>
      </c>
    </row>
    <row r="9" spans="1:2" ht="31.5">
      <c r="A9" s="422" t="s">
        <v>223</v>
      </c>
      <c r="B9" s="423" t="s">
        <v>224</v>
      </c>
    </row>
    <row r="10" spans="1:2" ht="31.5">
      <c r="A10" s="422" t="s">
        <v>225</v>
      </c>
      <c r="B10" s="423" t="s">
        <v>226</v>
      </c>
    </row>
    <row r="11" spans="1:2" ht="15.75" customHeight="1">
      <c r="A11" s="422" t="s">
        <v>227</v>
      </c>
      <c r="B11" s="423" t="s">
        <v>228</v>
      </c>
    </row>
    <row r="12" spans="1:2" ht="31.5">
      <c r="A12" s="422" t="s">
        <v>229</v>
      </c>
      <c r="B12" s="423" t="s">
        <v>230</v>
      </c>
    </row>
    <row r="13" spans="1:2" ht="15.75">
      <c r="A13" s="422" t="s">
        <v>231</v>
      </c>
      <c r="B13" s="423" t="s">
        <v>232</v>
      </c>
    </row>
    <row r="14" spans="1:2" ht="15.75">
      <c r="A14" s="422" t="s">
        <v>233</v>
      </c>
      <c r="B14" s="423" t="s">
        <v>234</v>
      </c>
    </row>
    <row r="15" spans="1:2" ht="15.75">
      <c r="A15" s="422" t="s">
        <v>235</v>
      </c>
      <c r="B15" s="423" t="s">
        <v>236</v>
      </c>
    </row>
    <row r="16" spans="1:2" ht="15.75">
      <c r="A16" s="422" t="s">
        <v>237</v>
      </c>
      <c r="B16" s="423" t="s">
        <v>238</v>
      </c>
    </row>
    <row r="17" spans="1:2" ht="15.75">
      <c r="A17" s="422" t="s">
        <v>239</v>
      </c>
      <c r="B17" s="423" t="s">
        <v>240</v>
      </c>
    </row>
    <row r="18" spans="1:2" ht="15.75">
      <c r="A18" s="422" t="s">
        <v>241</v>
      </c>
      <c r="B18" s="423" t="s">
        <v>242</v>
      </c>
    </row>
    <row r="19" spans="1:2" ht="15.75">
      <c r="A19" s="422" t="s">
        <v>243</v>
      </c>
      <c r="B19" s="423" t="s">
        <v>244</v>
      </c>
    </row>
    <row r="20" spans="1:2" ht="15.75">
      <c r="A20" s="422" t="s">
        <v>245</v>
      </c>
      <c r="B20" s="423" t="s">
        <v>246</v>
      </c>
    </row>
    <row r="21" spans="1:2" ht="15.75">
      <c r="A21" s="422" t="s">
        <v>247</v>
      </c>
      <c r="B21" s="423" t="s">
        <v>248</v>
      </c>
    </row>
    <row r="22" spans="1:2" ht="31.5">
      <c r="A22" s="422" t="s">
        <v>249</v>
      </c>
      <c r="B22" s="423" t="s">
        <v>250</v>
      </c>
    </row>
    <row r="23" spans="1:2" ht="31.5">
      <c r="A23" s="422" t="s">
        <v>251</v>
      </c>
      <c r="B23" s="423" t="s">
        <v>252</v>
      </c>
    </row>
    <row r="24" spans="1:2" ht="15.75">
      <c r="A24" s="422" t="s">
        <v>253</v>
      </c>
      <c r="B24" s="423" t="s">
        <v>254</v>
      </c>
    </row>
    <row r="25" spans="1:2" ht="31.5">
      <c r="A25" s="422" t="s">
        <v>255</v>
      </c>
      <c r="B25" s="423" t="s">
        <v>256</v>
      </c>
    </row>
    <row r="26" spans="1:2" ht="31.5" customHeight="1">
      <c r="A26" s="422" t="s">
        <v>257</v>
      </c>
      <c r="B26" s="423" t="s">
        <v>258</v>
      </c>
    </row>
    <row r="27" spans="1:2" ht="31.5">
      <c r="A27" s="422" t="s">
        <v>259</v>
      </c>
      <c r="B27" s="423" t="s">
        <v>260</v>
      </c>
    </row>
    <row r="28" spans="1:2" ht="31.5" customHeight="1">
      <c r="A28" s="422" t="s">
        <v>261</v>
      </c>
      <c r="B28" s="423" t="s">
        <v>262</v>
      </c>
    </row>
    <row r="29" spans="1:2" ht="31.5">
      <c r="A29" s="422" t="s">
        <v>263</v>
      </c>
      <c r="B29" s="423" t="s">
        <v>264</v>
      </c>
    </row>
    <row r="30" spans="1:2" ht="31.5">
      <c r="A30" s="422" t="s">
        <v>265</v>
      </c>
      <c r="B30" s="423" t="s">
        <v>266</v>
      </c>
    </row>
    <row r="31" spans="1:2" ht="31.5" customHeight="1">
      <c r="A31" s="422" t="s">
        <v>267</v>
      </c>
      <c r="B31" s="423" t="s">
        <v>268</v>
      </c>
    </row>
    <row r="32" spans="1:2" ht="31.5">
      <c r="A32" s="422" t="s">
        <v>269</v>
      </c>
      <c r="B32" s="423" t="s">
        <v>270</v>
      </c>
    </row>
    <row r="33" spans="1:2" ht="31.5">
      <c r="A33" s="422" t="s">
        <v>271</v>
      </c>
      <c r="B33" s="423" t="s">
        <v>272</v>
      </c>
    </row>
    <row r="34" spans="1:2" ht="31.5">
      <c r="A34" s="422" t="s">
        <v>273</v>
      </c>
      <c r="B34" s="423" t="s">
        <v>274</v>
      </c>
    </row>
    <row r="35" spans="1:2" ht="15.75">
      <c r="A35" s="422" t="s">
        <v>275</v>
      </c>
      <c r="B35" s="423" t="s">
        <v>276</v>
      </c>
    </row>
    <row r="36" spans="1:2" ht="31.5">
      <c r="A36" s="422" t="s">
        <v>277</v>
      </c>
      <c r="B36" s="423" t="s">
        <v>278</v>
      </c>
    </row>
    <row r="37" spans="1:2" ht="15.75">
      <c r="A37" s="422" t="s">
        <v>279</v>
      </c>
      <c r="B37" s="423" t="s">
        <v>280</v>
      </c>
    </row>
    <row r="38" spans="1:2" ht="15.75" customHeight="1">
      <c r="A38" s="422" t="s">
        <v>281</v>
      </c>
      <c r="B38" s="423" t="s">
        <v>282</v>
      </c>
    </row>
    <row r="39" spans="1:2" ht="15.75">
      <c r="A39" s="422" t="s">
        <v>283</v>
      </c>
      <c r="B39" s="423" t="s">
        <v>284</v>
      </c>
    </row>
    <row r="40" spans="1:2" ht="15.75">
      <c r="A40" s="422" t="s">
        <v>285</v>
      </c>
      <c r="B40" s="423" t="s">
        <v>286</v>
      </c>
    </row>
    <row r="41" spans="1:2" ht="15.75">
      <c r="A41" s="422" t="s">
        <v>287</v>
      </c>
      <c r="B41" s="423" t="s">
        <v>288</v>
      </c>
    </row>
    <row r="42" spans="1:2" ht="15.75">
      <c r="A42" s="422" t="s">
        <v>289</v>
      </c>
      <c r="B42" s="423" t="s">
        <v>290</v>
      </c>
    </row>
    <row r="43" spans="1:2" ht="15.75">
      <c r="A43" s="422" t="s">
        <v>291</v>
      </c>
      <c r="B43" s="423" t="s">
        <v>292</v>
      </c>
    </row>
    <row r="44" spans="1:2" ht="15.75">
      <c r="A44" s="422" t="s">
        <v>293</v>
      </c>
      <c r="B44" s="423" t="s">
        <v>294</v>
      </c>
    </row>
    <row r="45" spans="1:2" ht="31.5">
      <c r="A45" s="422" t="s">
        <v>295</v>
      </c>
      <c r="B45" s="423" t="s">
        <v>296</v>
      </c>
    </row>
    <row r="46" spans="1:2" ht="15.75">
      <c r="A46" s="422" t="s">
        <v>297</v>
      </c>
      <c r="B46" s="423" t="s">
        <v>298</v>
      </c>
    </row>
    <row r="47" spans="1:2" ht="15.75">
      <c r="A47" s="422" t="s">
        <v>299</v>
      </c>
      <c r="B47" s="423" t="s">
        <v>300</v>
      </c>
    </row>
    <row r="48" spans="1:2" ht="15.75">
      <c r="A48" s="422" t="s">
        <v>301</v>
      </c>
      <c r="B48" s="423" t="s">
        <v>302</v>
      </c>
    </row>
    <row r="49" spans="1:2" ht="15.75">
      <c r="A49" s="422" t="s">
        <v>303</v>
      </c>
      <c r="B49" s="423" t="s">
        <v>304</v>
      </c>
    </row>
    <row r="50" spans="1:2" ht="15.75">
      <c r="A50" s="422" t="s">
        <v>305</v>
      </c>
      <c r="B50" s="423" t="s">
        <v>306</v>
      </c>
    </row>
  </sheetData>
  <hyperlinks>
    <hyperlink ref="A5" location="Narrative!A1" display="Narrative"/>
    <hyperlink ref="A6" location="'23.01'!A1" display="23.01"/>
    <hyperlink ref="A7" location="'23.02'!A1" display="23.02"/>
    <hyperlink ref="A8" location="'23.03'!A1" display="23.03"/>
    <hyperlink ref="A9" location="'23.04'!A1" display="23.04"/>
    <hyperlink ref="A10" location="'23.05'!A1" display="23.05"/>
    <hyperlink ref="A11" location="'23.06'!A1" display="23.06"/>
    <hyperlink ref="A12" location="'23.07'!A1" display="23.07"/>
    <hyperlink ref="A13" location="'23.08'!A1" display="23.08"/>
    <hyperlink ref="A14" location="'23.09'!A1" display="23.09"/>
    <hyperlink ref="A15" location="'23.10'!A1" display="23.10"/>
    <hyperlink ref="A16" location="'23.11'!A1" display="23.11"/>
    <hyperlink ref="A17" location="'23.12'!A1" display="23.12"/>
    <hyperlink ref="A18" location="'23.13'!A1" display="23.13"/>
    <hyperlink ref="A19" location="'23.14'!A1" display="23.14"/>
    <hyperlink ref="A20" location="'23.15'!A1" display="23.15"/>
    <hyperlink ref="A21" location="'23.16'!A1" display="23.16"/>
    <hyperlink ref="A22" location="'23.17'!A1" display="23.17"/>
    <hyperlink ref="A23" location="'23.18'!A1" display="23.18"/>
    <hyperlink ref="A24" location="'23.19'!A1" display="23.19"/>
    <hyperlink ref="A25" location="'23.20'!A1" display="23.20"/>
    <hyperlink ref="A26" location="'23.21'!A1" display="23.21"/>
    <hyperlink ref="A27" location="'23.22'!A1" display="23.22"/>
    <hyperlink ref="A28" location="'23.23'!A1" display="23.23"/>
    <hyperlink ref="A29" location="'23.24'!A1" display="23.24"/>
    <hyperlink ref="A30" location="'23.25'!A1" display="23.25"/>
    <hyperlink ref="A31" location="'23.26'!A1" display="23.26"/>
    <hyperlink ref="A32" location="'23.27'!A1" display="23.27"/>
    <hyperlink ref="A33" location="'23.28'!A1" display="23.28"/>
    <hyperlink ref="A34" location="'23.29'!A1" display="23.29"/>
    <hyperlink ref="A35" location="'23.30'!A1" display="23.30"/>
    <hyperlink ref="A36" location="'23.31'!A1" display="23.31"/>
    <hyperlink ref="A37" location="'23.32'!A1" display="23.32"/>
    <hyperlink ref="A38" location="'23.33'!A1" display="23.33"/>
    <hyperlink ref="A39" location="'23.34'!A1" display="23.34"/>
    <hyperlink ref="A40" location="'23.35'!A1" display="23.35"/>
    <hyperlink ref="A41" location="'23.36'!A1" display="23.36"/>
    <hyperlink ref="A42" location="'23.37'!A1" display="23.37"/>
    <hyperlink ref="A43" location="'23.38'!A1" display="23.38"/>
    <hyperlink ref="A44" location="'23.39'!A1" display="23.39"/>
    <hyperlink ref="A45" location="'23.40'!A1" display="23.40"/>
    <hyperlink ref="A46" location="'23.41'!A1" display="23.41"/>
    <hyperlink ref="A47" location="'23.42'!A1" display="23.42"/>
    <hyperlink ref="A48" location="'23.43'!A1" display="23.43"/>
    <hyperlink ref="A49" location="'23.44'!A1" display="23.44"/>
    <hyperlink ref="A50" location="'23.45'!A1" display="23.45"/>
  </hyperlinks>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10.xml><?xml version="1.0" encoding="utf-8"?>
<worksheet xmlns="http://schemas.openxmlformats.org/spreadsheetml/2006/main" xmlns:r="http://schemas.openxmlformats.org/officeDocument/2006/relationships">
  <dimension ref="A1:K40"/>
  <sheetViews>
    <sheetView workbookViewId="0" topLeftCell="A1">
      <selection activeCell="A1" sqref="A1"/>
    </sheetView>
  </sheetViews>
  <sheetFormatPr defaultColWidth="9.140625" defaultRowHeight="12.75"/>
  <cols>
    <col min="1" max="1" width="50.00390625" style="0" customWidth="1"/>
    <col min="2" max="2" width="17.8515625" style="0" customWidth="1"/>
    <col min="3" max="3" width="16.57421875" style="0" customWidth="1"/>
  </cols>
  <sheetData>
    <row r="1" spans="1:3" s="12" customFormat="1" ht="31.5">
      <c r="A1" s="16" t="s">
        <v>360</v>
      </c>
      <c r="B1" s="1"/>
      <c r="C1" s="1"/>
    </row>
    <row r="2" s="12" customFormat="1" ht="12.75" customHeight="1"/>
    <row r="3" spans="1:3" s="12" customFormat="1" ht="12.75" customHeight="1">
      <c r="A3" s="28" t="s">
        <v>361</v>
      </c>
      <c r="B3" s="13"/>
      <c r="C3" s="13"/>
    </row>
    <row r="4" s="12" customFormat="1" ht="12.75" customHeight="1">
      <c r="A4" s="42" t="s">
        <v>362</v>
      </c>
    </row>
    <row r="5" s="12" customFormat="1" ht="12.75" customHeight="1">
      <c r="A5" s="42" t="s">
        <v>363</v>
      </c>
    </row>
    <row r="6" spans="1:3" ht="12.75" customHeight="1">
      <c r="A6" s="42" t="s">
        <v>364</v>
      </c>
      <c r="B6" s="1"/>
      <c r="C6" s="1"/>
    </row>
    <row r="7" spans="1:3" ht="12.75" customHeight="1" thickBot="1">
      <c r="A7" s="14"/>
      <c r="B7" s="14"/>
      <c r="C7" s="14"/>
    </row>
    <row r="8" spans="1:3" s="48" customFormat="1" ht="24" customHeight="1" thickTop="1">
      <c r="A8" s="45" t="s">
        <v>365</v>
      </c>
      <c r="B8" s="340" t="s">
        <v>901</v>
      </c>
      <c r="C8" s="338">
        <v>2006</v>
      </c>
    </row>
    <row r="9" spans="1:3" ht="12.75">
      <c r="A9" s="2"/>
      <c r="B9" s="212"/>
      <c r="C9" s="341"/>
    </row>
    <row r="10" spans="1:3" ht="12.75">
      <c r="A10" s="260" t="s">
        <v>366</v>
      </c>
      <c r="B10" s="128" t="s">
        <v>367</v>
      </c>
      <c r="C10" s="344">
        <v>22251</v>
      </c>
    </row>
    <row r="11" spans="1:3" ht="12.75">
      <c r="A11" s="260" t="s">
        <v>368</v>
      </c>
      <c r="B11" s="128" t="s">
        <v>369</v>
      </c>
      <c r="C11" s="344">
        <v>25969</v>
      </c>
    </row>
    <row r="12" spans="1:3" ht="12.75">
      <c r="A12" s="2"/>
      <c r="B12" s="357"/>
      <c r="C12" s="358"/>
    </row>
    <row r="13" spans="1:3" ht="12.75">
      <c r="A13" s="2" t="s">
        <v>370</v>
      </c>
      <c r="B13" s="359">
        <v>441</v>
      </c>
      <c r="C13" s="344">
        <v>4120</v>
      </c>
    </row>
    <row r="14" spans="1:3" ht="12.75">
      <c r="A14" s="2" t="s">
        <v>23</v>
      </c>
      <c r="B14" s="359">
        <v>442</v>
      </c>
      <c r="C14" s="344">
        <v>595</v>
      </c>
    </row>
    <row r="15" spans="1:3" ht="12.75">
      <c r="A15" s="2" t="s">
        <v>371</v>
      </c>
      <c r="B15" s="359">
        <v>443</v>
      </c>
      <c r="C15" s="344">
        <v>487</v>
      </c>
    </row>
    <row r="16" spans="1:3" ht="12.75">
      <c r="A16" s="2" t="s">
        <v>372</v>
      </c>
      <c r="B16" s="359">
        <v>444</v>
      </c>
      <c r="C16" s="344">
        <v>2089</v>
      </c>
    </row>
    <row r="17" spans="1:3" ht="12.75">
      <c r="A17" s="2" t="s">
        <v>373</v>
      </c>
      <c r="B17" s="359">
        <v>445</v>
      </c>
      <c r="C17" s="344">
        <v>3363</v>
      </c>
    </row>
    <row r="18" spans="1:3" ht="12.75">
      <c r="A18" s="2" t="s">
        <v>374</v>
      </c>
      <c r="B18" s="359">
        <v>446</v>
      </c>
      <c r="C18" s="344">
        <v>1395</v>
      </c>
    </row>
    <row r="19" spans="1:3" ht="12.75">
      <c r="A19" s="2" t="s">
        <v>375</v>
      </c>
      <c r="B19" s="359">
        <v>447</v>
      </c>
      <c r="C19" s="344">
        <v>1816</v>
      </c>
    </row>
    <row r="20" spans="1:3" ht="12.75">
      <c r="A20" s="2" t="s">
        <v>376</v>
      </c>
      <c r="B20" s="359">
        <v>448</v>
      </c>
      <c r="C20" s="344">
        <v>2846</v>
      </c>
    </row>
    <row r="21" spans="1:5" ht="12.75">
      <c r="A21" s="2" t="s">
        <v>377</v>
      </c>
      <c r="B21" s="359">
        <v>451</v>
      </c>
      <c r="C21" s="344">
        <v>549</v>
      </c>
      <c r="E21" s="5"/>
    </row>
    <row r="22" spans="1:11" ht="12.75">
      <c r="A22" s="2" t="s">
        <v>378</v>
      </c>
      <c r="B22" s="359">
        <v>452</v>
      </c>
      <c r="C22" s="344">
        <v>3642</v>
      </c>
      <c r="E22" s="5"/>
      <c r="F22" s="87"/>
      <c r="G22" s="86"/>
      <c r="H22" s="87"/>
      <c r="I22" s="86"/>
      <c r="J22" s="86"/>
      <c r="K22" s="87"/>
    </row>
    <row r="23" spans="1:5" ht="12.75">
      <c r="A23" s="2" t="s">
        <v>379</v>
      </c>
      <c r="B23" s="359">
        <v>453</v>
      </c>
      <c r="C23" s="344">
        <v>992</v>
      </c>
      <c r="E23" s="5"/>
    </row>
    <row r="24" spans="1:5" ht="12.75">
      <c r="A24" s="2" t="s">
        <v>380</v>
      </c>
      <c r="B24" s="359">
        <v>454</v>
      </c>
      <c r="C24" s="344">
        <v>357</v>
      </c>
      <c r="E24" s="5"/>
    </row>
    <row r="25" spans="1:3" ht="12.75">
      <c r="A25" s="2" t="s">
        <v>381</v>
      </c>
      <c r="B25" s="359">
        <v>722</v>
      </c>
      <c r="C25" s="344">
        <v>3718</v>
      </c>
    </row>
    <row r="26" spans="1:3" ht="12.75">
      <c r="A26" s="3"/>
      <c r="B26" s="360"/>
      <c r="C26" s="136"/>
    </row>
    <row r="28" s="5" customFormat="1" ht="12.75">
      <c r="A28" s="26" t="s">
        <v>382</v>
      </c>
    </row>
    <row r="29" s="5" customFormat="1" ht="12.75">
      <c r="A29" s="58" t="s">
        <v>384</v>
      </c>
    </row>
    <row r="30" s="5" customFormat="1" ht="12.75">
      <c r="A30" s="69" t="s">
        <v>385</v>
      </c>
    </row>
    <row r="31" s="5" customFormat="1" ht="12.75">
      <c r="A31" s="58" t="s">
        <v>383</v>
      </c>
    </row>
    <row r="40" spans="4:9" ht="12.75">
      <c r="D40" s="87"/>
      <c r="E40" s="86"/>
      <c r="F40" s="86"/>
      <c r="G40" s="87"/>
      <c r="H40" s="87"/>
      <c r="I40" s="87"/>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1.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25.00390625" style="0" customWidth="1"/>
    <col min="2" max="2" width="10.8515625" style="0" customWidth="1"/>
    <col min="3" max="7" width="9.7109375" style="0" customWidth="1"/>
  </cols>
  <sheetData>
    <row r="1" spans="1:7" s="12" customFormat="1" ht="15.75" customHeight="1">
      <c r="A1" s="16" t="s">
        <v>319</v>
      </c>
      <c r="B1" s="13"/>
      <c r="C1" s="13"/>
      <c r="D1" s="13"/>
      <c r="E1" s="13"/>
      <c r="F1" s="13"/>
      <c r="G1" s="13"/>
    </row>
    <row r="2" s="12" customFormat="1" ht="15.75" customHeight="1"/>
    <row r="3" spans="1:7" ht="25.5">
      <c r="A3" s="44" t="s">
        <v>320</v>
      </c>
      <c r="B3" s="1"/>
      <c r="C3" s="1"/>
      <c r="D3" s="1"/>
      <c r="E3" s="1"/>
      <c r="F3" s="1"/>
      <c r="G3" s="1"/>
    </row>
    <row r="4" spans="1:7" ht="13.5" thickBot="1">
      <c r="A4" s="14"/>
      <c r="B4" s="14"/>
      <c r="C4" s="14"/>
      <c r="D4" s="14"/>
      <c r="E4" s="14"/>
      <c r="F4" s="14"/>
      <c r="G4" s="14"/>
    </row>
    <row r="5" spans="1:8" ht="82.5" customHeight="1" thickTop="1">
      <c r="A5" s="15" t="s">
        <v>321</v>
      </c>
      <c r="B5" s="244" t="s">
        <v>322</v>
      </c>
      <c r="C5" s="15" t="s">
        <v>323</v>
      </c>
      <c r="D5" s="22" t="s">
        <v>324</v>
      </c>
      <c r="E5" s="15" t="s">
        <v>325</v>
      </c>
      <c r="F5" s="244" t="s">
        <v>326</v>
      </c>
      <c r="G5" s="25" t="s">
        <v>327</v>
      </c>
      <c r="H5" s="211"/>
    </row>
    <row r="6" spans="1:6" ht="12.75">
      <c r="A6" s="2"/>
      <c r="B6" s="2"/>
      <c r="C6" s="2"/>
      <c r="D6" s="2"/>
      <c r="E6" s="2"/>
      <c r="F6" s="2"/>
    </row>
    <row r="7" spans="1:6" ht="12.75">
      <c r="A7" s="2" t="s">
        <v>328</v>
      </c>
      <c r="B7" s="2"/>
      <c r="C7" s="2"/>
      <c r="D7" s="2"/>
      <c r="E7" s="2"/>
      <c r="F7" s="2"/>
    </row>
    <row r="8" spans="1:7" ht="12.75">
      <c r="A8" s="20" t="s">
        <v>329</v>
      </c>
      <c r="B8" s="195" t="s">
        <v>699</v>
      </c>
      <c r="C8" s="301">
        <v>1959</v>
      </c>
      <c r="D8" s="328">
        <v>50</v>
      </c>
      <c r="E8" s="40">
        <v>1800</v>
      </c>
      <c r="F8" s="40">
        <v>9000</v>
      </c>
      <c r="G8" s="353">
        <v>230</v>
      </c>
    </row>
    <row r="9" spans="1:7" ht="12.75">
      <c r="A9" s="20" t="s">
        <v>330</v>
      </c>
      <c r="B9" s="195" t="s">
        <v>699</v>
      </c>
      <c r="C9" s="301">
        <v>1970</v>
      </c>
      <c r="D9" s="328">
        <v>20</v>
      </c>
      <c r="E9" s="40">
        <v>455</v>
      </c>
      <c r="F9" s="258" t="s">
        <v>331</v>
      </c>
      <c r="G9" s="353">
        <v>100</v>
      </c>
    </row>
    <row r="10" spans="1:7" ht="12.75">
      <c r="A10" s="20" t="s">
        <v>332</v>
      </c>
      <c r="B10" s="195" t="s">
        <v>699</v>
      </c>
      <c r="C10" s="301">
        <v>1963</v>
      </c>
      <c r="D10" s="328">
        <v>15</v>
      </c>
      <c r="E10" s="40">
        <v>282.656</v>
      </c>
      <c r="F10" s="40">
        <v>861</v>
      </c>
      <c r="G10" s="353">
        <v>58</v>
      </c>
    </row>
    <row r="11" spans="1:9" ht="12.75">
      <c r="A11" s="23" t="s">
        <v>333</v>
      </c>
      <c r="B11" s="195" t="s">
        <v>699</v>
      </c>
      <c r="C11" s="301">
        <v>1952</v>
      </c>
      <c r="D11" s="328">
        <v>15</v>
      </c>
      <c r="E11" s="40">
        <v>250</v>
      </c>
      <c r="F11" s="40">
        <v>500</v>
      </c>
      <c r="G11" s="288" t="s">
        <v>334</v>
      </c>
      <c r="I11" s="354"/>
    </row>
    <row r="12" spans="1:7" ht="12.75">
      <c r="A12" s="20" t="s">
        <v>335</v>
      </c>
      <c r="B12" s="195" t="s">
        <v>872</v>
      </c>
      <c r="C12" s="301">
        <v>1967</v>
      </c>
      <c r="D12" s="328">
        <v>14.2</v>
      </c>
      <c r="E12" s="40">
        <v>255.049</v>
      </c>
      <c r="F12" s="40">
        <v>837</v>
      </c>
      <c r="G12" s="353">
        <v>34</v>
      </c>
    </row>
    <row r="13" spans="1:7" ht="12.75">
      <c r="A13" s="23" t="s">
        <v>336</v>
      </c>
      <c r="B13" s="195" t="s">
        <v>872</v>
      </c>
      <c r="C13" s="301">
        <v>1993</v>
      </c>
      <c r="D13" s="328">
        <v>13.46</v>
      </c>
      <c r="E13" s="40">
        <v>410.325</v>
      </c>
      <c r="F13" s="40">
        <v>2000</v>
      </c>
      <c r="G13" s="353">
        <v>24</v>
      </c>
    </row>
    <row r="14" spans="1:7" ht="12.75">
      <c r="A14" s="20" t="s">
        <v>337</v>
      </c>
      <c r="B14" s="195" t="s">
        <v>865</v>
      </c>
      <c r="C14" s="301">
        <v>1972</v>
      </c>
      <c r="D14" s="328">
        <v>56</v>
      </c>
      <c r="E14" s="40">
        <v>1400</v>
      </c>
      <c r="F14" s="40">
        <v>6580</v>
      </c>
      <c r="G14" s="353">
        <v>170</v>
      </c>
    </row>
    <row r="15" spans="1:7" ht="12.75">
      <c r="A15" s="23" t="s">
        <v>338</v>
      </c>
      <c r="B15" s="195" t="s">
        <v>699</v>
      </c>
      <c r="C15" s="301">
        <v>1980</v>
      </c>
      <c r="D15" s="328">
        <v>6.5</v>
      </c>
      <c r="E15" s="40">
        <v>293</v>
      </c>
      <c r="F15" s="40">
        <v>614</v>
      </c>
      <c r="G15" s="353">
        <v>150</v>
      </c>
    </row>
    <row r="16" spans="1:7" ht="12.75">
      <c r="A16" s="23" t="s">
        <v>339</v>
      </c>
      <c r="B16" s="195" t="s">
        <v>340</v>
      </c>
      <c r="C16" s="301">
        <v>1987</v>
      </c>
      <c r="D16" s="328">
        <v>45</v>
      </c>
      <c r="E16" s="40">
        <v>489.481</v>
      </c>
      <c r="F16" s="40">
        <v>2502</v>
      </c>
      <c r="G16" s="288" t="s">
        <v>341</v>
      </c>
    </row>
    <row r="17" spans="1:7" ht="12.75">
      <c r="A17" s="23" t="s">
        <v>342</v>
      </c>
      <c r="B17" s="195" t="s">
        <v>699</v>
      </c>
      <c r="C17" s="301">
        <v>1980</v>
      </c>
      <c r="D17" s="328">
        <v>65</v>
      </c>
      <c r="E17" s="40">
        <v>650</v>
      </c>
      <c r="F17" s="40">
        <v>1200</v>
      </c>
      <c r="G17" s="353">
        <v>165</v>
      </c>
    </row>
    <row r="18" spans="1:7" ht="12.75">
      <c r="A18" s="20" t="s">
        <v>343</v>
      </c>
      <c r="B18" s="195" t="s">
        <v>879</v>
      </c>
      <c r="C18" s="301">
        <v>1993</v>
      </c>
      <c r="D18" s="328">
        <v>42</v>
      </c>
      <c r="E18" s="40">
        <v>521.532</v>
      </c>
      <c r="F18" s="40">
        <v>2162</v>
      </c>
      <c r="G18" s="353">
        <v>25</v>
      </c>
    </row>
    <row r="19" spans="1:7" ht="12.75">
      <c r="A19" s="20" t="s">
        <v>344</v>
      </c>
      <c r="B19" s="195" t="s">
        <v>868</v>
      </c>
      <c r="C19" s="301">
        <v>1982</v>
      </c>
      <c r="D19" s="328">
        <v>32</v>
      </c>
      <c r="E19" s="40">
        <v>530</v>
      </c>
      <c r="F19" s="40">
        <v>2300</v>
      </c>
      <c r="G19" s="353">
        <v>100</v>
      </c>
    </row>
    <row r="20" spans="1:7" ht="12.75">
      <c r="A20" s="2"/>
      <c r="B20" s="195"/>
      <c r="C20" s="301"/>
      <c r="D20" s="328"/>
      <c r="E20" s="40"/>
      <c r="F20" s="40"/>
      <c r="G20" s="355"/>
    </row>
    <row r="21" spans="1:7" ht="12.75">
      <c r="A21" s="2" t="s">
        <v>345</v>
      </c>
      <c r="B21" s="195"/>
      <c r="C21" s="301"/>
      <c r="D21" s="328"/>
      <c r="E21" s="40"/>
      <c r="F21" s="40"/>
      <c r="G21" s="355"/>
    </row>
    <row r="22" spans="1:7" ht="12.75">
      <c r="A22" s="23" t="s">
        <v>346</v>
      </c>
      <c r="B22" s="195" t="s">
        <v>860</v>
      </c>
      <c r="C22" s="301">
        <v>1984</v>
      </c>
      <c r="D22" s="328">
        <v>21.2</v>
      </c>
      <c r="E22" s="40">
        <v>169.723</v>
      </c>
      <c r="F22" s="40">
        <v>893</v>
      </c>
      <c r="G22" s="353">
        <v>48</v>
      </c>
    </row>
    <row r="23" spans="1:7" ht="12.75">
      <c r="A23" s="20" t="s">
        <v>347</v>
      </c>
      <c r="B23" s="195" t="s">
        <v>859</v>
      </c>
      <c r="C23" s="301">
        <v>1985</v>
      </c>
      <c r="D23" s="328">
        <v>46.3</v>
      </c>
      <c r="E23" s="40">
        <v>504.387</v>
      </c>
      <c r="F23" s="40">
        <v>2831</v>
      </c>
      <c r="G23" s="353">
        <v>75</v>
      </c>
    </row>
    <row r="24" spans="1:7" ht="12.75">
      <c r="A24" s="23" t="s">
        <v>348</v>
      </c>
      <c r="B24" s="195" t="s">
        <v>859</v>
      </c>
      <c r="C24" s="301">
        <v>1997</v>
      </c>
      <c r="D24" s="328">
        <v>17.5</v>
      </c>
      <c r="E24" s="40">
        <v>229.334</v>
      </c>
      <c r="F24" s="40">
        <v>1157</v>
      </c>
      <c r="G24" s="353">
        <v>16</v>
      </c>
    </row>
    <row r="25" spans="1:7" ht="12.75">
      <c r="A25" s="2"/>
      <c r="B25" s="195"/>
      <c r="C25" s="301"/>
      <c r="D25" s="328"/>
      <c r="E25" s="40"/>
      <c r="F25" s="40"/>
      <c r="G25" s="355"/>
    </row>
    <row r="26" spans="1:7" ht="12.75">
      <c r="A26" s="2" t="s">
        <v>349</v>
      </c>
      <c r="B26" s="195"/>
      <c r="C26" s="301"/>
      <c r="D26" s="328"/>
      <c r="E26" s="40"/>
      <c r="F26" s="40"/>
      <c r="G26" s="355"/>
    </row>
    <row r="27" spans="1:7" ht="12.75">
      <c r="A27" s="23" t="s">
        <v>350</v>
      </c>
      <c r="B27" s="195" t="s">
        <v>892</v>
      </c>
      <c r="C27" s="301">
        <v>1969</v>
      </c>
      <c r="D27" s="328">
        <v>1.5</v>
      </c>
      <c r="E27" s="40">
        <v>207.578</v>
      </c>
      <c r="F27" s="40">
        <v>16</v>
      </c>
      <c r="G27" s="353">
        <v>17</v>
      </c>
    </row>
    <row r="28" spans="1:7" ht="12.75">
      <c r="A28" s="20" t="s">
        <v>351</v>
      </c>
      <c r="B28" s="195" t="s">
        <v>890</v>
      </c>
      <c r="C28" s="301">
        <v>1971</v>
      </c>
      <c r="D28" s="328">
        <v>25</v>
      </c>
      <c r="E28" s="40">
        <v>193.272</v>
      </c>
      <c r="F28" s="40">
        <v>700</v>
      </c>
      <c r="G28" s="353">
        <v>43</v>
      </c>
    </row>
    <row r="29" spans="1:7" ht="12.75">
      <c r="A29" s="23" t="s">
        <v>352</v>
      </c>
      <c r="B29" s="195" t="s">
        <v>890</v>
      </c>
      <c r="C29" s="301">
        <v>1997</v>
      </c>
      <c r="D29" s="328">
        <v>20</v>
      </c>
      <c r="E29" s="40">
        <v>315</v>
      </c>
      <c r="F29" s="40">
        <v>1400</v>
      </c>
      <c r="G29" s="353">
        <v>25</v>
      </c>
    </row>
    <row r="30" spans="1:7" ht="12.75">
      <c r="A30" s="23" t="s">
        <v>353</v>
      </c>
      <c r="B30" s="195" t="s">
        <v>891</v>
      </c>
      <c r="C30" s="301">
        <v>2000</v>
      </c>
      <c r="D30" s="328">
        <v>15</v>
      </c>
      <c r="E30" s="40">
        <v>150</v>
      </c>
      <c r="F30" s="40">
        <v>750</v>
      </c>
      <c r="G30" s="353">
        <v>30</v>
      </c>
    </row>
    <row r="31" spans="1:7" ht="12.75">
      <c r="A31" s="23" t="s">
        <v>354</v>
      </c>
      <c r="B31" s="195" t="s">
        <v>890</v>
      </c>
      <c r="C31" s="301">
        <v>1972</v>
      </c>
      <c r="D31" s="328">
        <v>32</v>
      </c>
      <c r="E31" s="40">
        <v>572.896</v>
      </c>
      <c r="F31" s="40">
        <v>2864</v>
      </c>
      <c r="G31" s="353">
        <v>102</v>
      </c>
    </row>
    <row r="32" spans="1:7" ht="12.75">
      <c r="A32" s="23" t="s">
        <v>355</v>
      </c>
      <c r="B32" s="195" t="s">
        <v>637</v>
      </c>
      <c r="C32" s="301">
        <v>2000</v>
      </c>
      <c r="D32" s="328">
        <v>16.4</v>
      </c>
      <c r="E32" s="40">
        <v>161</v>
      </c>
      <c r="F32" s="40">
        <v>900</v>
      </c>
      <c r="G32" s="353">
        <v>62</v>
      </c>
    </row>
    <row r="33" spans="1:7" ht="12.75">
      <c r="A33" s="2"/>
      <c r="B33" s="195"/>
      <c r="C33" s="301"/>
      <c r="D33" s="328"/>
      <c r="E33" s="356"/>
      <c r="F33" s="40"/>
      <c r="G33" s="355"/>
    </row>
    <row r="34" spans="1:7" ht="12.75">
      <c r="A34" s="2" t="s">
        <v>356</v>
      </c>
      <c r="B34" s="195"/>
      <c r="C34" s="301"/>
      <c r="D34" s="328"/>
      <c r="E34" s="356"/>
      <c r="F34" s="40"/>
      <c r="G34" s="355"/>
    </row>
    <row r="35" spans="1:7" ht="12.75">
      <c r="A35" s="20" t="s">
        <v>357</v>
      </c>
      <c r="B35" s="195" t="s">
        <v>884</v>
      </c>
      <c r="C35" s="301">
        <v>1982</v>
      </c>
      <c r="D35" s="328">
        <v>35</v>
      </c>
      <c r="E35" s="40">
        <v>314.702</v>
      </c>
      <c r="F35" s="40">
        <v>1568</v>
      </c>
      <c r="G35" s="353">
        <v>60</v>
      </c>
    </row>
    <row r="36" spans="1:7" ht="12.75">
      <c r="A36" s="3"/>
      <c r="B36" s="3"/>
      <c r="C36" s="3"/>
      <c r="D36" s="3"/>
      <c r="E36" s="3"/>
      <c r="F36" s="148"/>
      <c r="G36" s="4"/>
    </row>
    <row r="38" s="5" customFormat="1" ht="12.75">
      <c r="A38" s="58" t="s">
        <v>359</v>
      </c>
    </row>
    <row r="39" s="5" customFormat="1" ht="12.75">
      <c r="A39" s="69" t="s">
        <v>358</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2.xml><?xml version="1.0" encoding="utf-8"?>
<worksheet xmlns="http://schemas.openxmlformats.org/spreadsheetml/2006/main" xmlns:r="http://schemas.openxmlformats.org/officeDocument/2006/relationships">
  <dimension ref="A1:E16"/>
  <sheetViews>
    <sheetView workbookViewId="0" topLeftCell="A1">
      <selection activeCell="A1" sqref="A1"/>
    </sheetView>
  </sheetViews>
  <sheetFormatPr defaultColWidth="9.140625" defaultRowHeight="12.75"/>
  <cols>
    <col min="1" max="1" width="41.421875" style="0" customWidth="1"/>
    <col min="2" max="3" width="14.00390625" style="0" customWidth="1"/>
    <col min="4" max="4" width="15.00390625" style="0" customWidth="1"/>
  </cols>
  <sheetData>
    <row r="1" spans="1:4" ht="18.75" customHeight="1">
      <c r="A1" s="16" t="s">
        <v>309</v>
      </c>
      <c r="B1" s="1"/>
      <c r="C1" s="1"/>
      <c r="D1" s="1"/>
    </row>
    <row r="2" spans="1:4" s="12" customFormat="1" ht="16.5" thickBot="1">
      <c r="A2" s="138"/>
      <c r="B2" s="138"/>
      <c r="C2" s="138"/>
      <c r="D2" s="138"/>
    </row>
    <row r="3" spans="1:4" s="12" customFormat="1" ht="33.75" customHeight="1" thickTop="1">
      <c r="A3" s="333"/>
      <c r="B3" s="334" t="s">
        <v>640</v>
      </c>
      <c r="C3" s="335"/>
      <c r="D3" s="336" t="s">
        <v>310</v>
      </c>
    </row>
    <row r="4" spans="1:5" ht="18" customHeight="1">
      <c r="A4" s="337" t="s">
        <v>811</v>
      </c>
      <c r="B4" s="338">
        <v>2001</v>
      </c>
      <c r="C4" s="339">
        <v>2002</v>
      </c>
      <c r="D4" s="340">
        <v>2002</v>
      </c>
      <c r="E4" s="42"/>
    </row>
    <row r="5" spans="1:5" ht="12.75">
      <c r="A5" s="2"/>
      <c r="B5" s="284"/>
      <c r="D5" s="341"/>
      <c r="E5" s="42"/>
    </row>
    <row r="6" spans="1:5" ht="12.75">
      <c r="A6" s="2" t="s">
        <v>311</v>
      </c>
      <c r="B6" s="342">
        <v>190</v>
      </c>
      <c r="C6" s="343">
        <v>192</v>
      </c>
      <c r="D6" s="344">
        <v>46438</v>
      </c>
      <c r="E6" s="42"/>
    </row>
    <row r="7" spans="1:5" ht="12.75">
      <c r="A7" s="2" t="s">
        <v>312</v>
      </c>
      <c r="B7" s="345">
        <v>3.9</v>
      </c>
      <c r="C7" s="346">
        <v>4.1</v>
      </c>
      <c r="D7" s="347">
        <v>1245.6</v>
      </c>
      <c r="E7" s="42"/>
    </row>
    <row r="8" spans="1:5" ht="12.75">
      <c r="A8" s="2" t="s">
        <v>313</v>
      </c>
      <c r="B8" s="345">
        <v>0.9</v>
      </c>
      <c r="C8" s="348">
        <v>0.9</v>
      </c>
      <c r="D8" s="347">
        <v>201.4</v>
      </c>
      <c r="E8" s="42"/>
    </row>
    <row r="9" spans="1:5" ht="12.75">
      <c r="A9" s="2" t="s">
        <v>314</v>
      </c>
      <c r="B9" s="345"/>
      <c r="C9" s="346"/>
      <c r="D9" s="347"/>
      <c r="E9" s="42"/>
    </row>
    <row r="10" spans="1:5" ht="12.75">
      <c r="A10" s="2" t="s">
        <v>315</v>
      </c>
      <c r="B10" s="345">
        <v>31.7</v>
      </c>
      <c r="C10" s="346">
        <v>30.6</v>
      </c>
      <c r="D10" s="347">
        <v>10743</v>
      </c>
      <c r="E10" s="42"/>
    </row>
    <row r="11" spans="1:5" ht="12.75">
      <c r="A11" s="2" t="s">
        <v>316</v>
      </c>
      <c r="B11" s="349"/>
      <c r="C11" s="350"/>
      <c r="D11" s="351"/>
      <c r="E11" s="42"/>
    </row>
    <row r="12" spans="1:5" ht="12.75">
      <c r="A12" s="2" t="s">
        <v>317</v>
      </c>
      <c r="B12" s="345">
        <v>159.4</v>
      </c>
      <c r="C12" s="346">
        <v>166.9</v>
      </c>
      <c r="D12" s="347">
        <v>53100</v>
      </c>
      <c r="E12" s="42"/>
    </row>
    <row r="13" spans="1:5" ht="12.75">
      <c r="A13" s="3"/>
      <c r="B13" s="135"/>
      <c r="C13" s="4"/>
      <c r="D13" s="136"/>
      <c r="E13" s="42"/>
    </row>
    <row r="14" ht="12.75">
      <c r="E14" s="42"/>
    </row>
    <row r="15" spans="1:5" ht="12.75">
      <c r="A15" s="352" t="s">
        <v>318</v>
      </c>
      <c r="E15" s="42"/>
    </row>
    <row r="16" spans="1:5" ht="12.75">
      <c r="A16" s="26"/>
      <c r="B16" s="101"/>
      <c r="C16" s="101"/>
      <c r="D16" s="101"/>
      <c r="E16" s="42"/>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3.xml><?xml version="1.0" encoding="utf-8"?>
<worksheet xmlns="http://schemas.openxmlformats.org/spreadsheetml/2006/main" xmlns:r="http://schemas.openxmlformats.org/officeDocument/2006/relationships">
  <dimension ref="A1:E11"/>
  <sheetViews>
    <sheetView workbookViewId="0" topLeftCell="A1">
      <selection activeCell="A1" sqref="A1"/>
    </sheetView>
  </sheetViews>
  <sheetFormatPr defaultColWidth="9.140625" defaultRowHeight="12.75"/>
  <cols>
    <col min="1" max="1" width="34.00390625" style="0" customWidth="1"/>
    <col min="2" max="5" width="12.421875" style="0" customWidth="1"/>
  </cols>
  <sheetData>
    <row r="1" spans="1:5" s="12" customFormat="1" ht="15.75" customHeight="1">
      <c r="A1" s="242" t="s">
        <v>207</v>
      </c>
      <c r="B1" s="1"/>
      <c r="C1" s="1"/>
      <c r="D1" s="1"/>
      <c r="E1" s="1"/>
    </row>
    <row r="2" spans="1:5" s="12" customFormat="1" ht="16.5" thickBot="1">
      <c r="A2" s="138"/>
      <c r="B2" s="138"/>
      <c r="C2" s="138"/>
      <c r="D2" s="138"/>
      <c r="E2" s="138"/>
    </row>
    <row r="3" spans="1:5" s="48" customFormat="1" ht="24" customHeight="1" thickTop="1">
      <c r="A3" s="45" t="s">
        <v>208</v>
      </c>
      <c r="B3" s="120">
        <v>2002</v>
      </c>
      <c r="C3" s="120">
        <v>2003</v>
      </c>
      <c r="D3" s="120">
        <v>2004</v>
      </c>
      <c r="E3" s="120">
        <v>2005</v>
      </c>
    </row>
    <row r="4" spans="1:5" ht="12.75">
      <c r="A4" s="2"/>
      <c r="B4" s="124"/>
      <c r="C4" s="124"/>
      <c r="D4" s="124"/>
      <c r="E4" s="124"/>
    </row>
    <row r="5" spans="1:5" ht="12.75">
      <c r="A5" s="2" t="s">
        <v>209</v>
      </c>
      <c r="B5" s="329">
        <v>20</v>
      </c>
      <c r="C5" s="329">
        <v>21</v>
      </c>
      <c r="D5" s="329">
        <v>21</v>
      </c>
      <c r="E5" s="329">
        <v>21</v>
      </c>
    </row>
    <row r="6" spans="1:5" ht="12.75">
      <c r="A6" s="2" t="s">
        <v>210</v>
      </c>
      <c r="B6" s="330">
        <v>5.7</v>
      </c>
      <c r="C6" s="330">
        <v>6.1</v>
      </c>
      <c r="D6" s="330">
        <v>6.7</v>
      </c>
      <c r="E6" s="330">
        <v>7.4</v>
      </c>
    </row>
    <row r="7" spans="1:5" ht="12.75">
      <c r="A7" s="2" t="s">
        <v>211</v>
      </c>
      <c r="B7" s="329">
        <v>279</v>
      </c>
      <c r="C7" s="329">
        <v>297</v>
      </c>
      <c r="D7" s="329">
        <v>321</v>
      </c>
      <c r="E7" s="329">
        <v>346</v>
      </c>
    </row>
    <row r="8" spans="1:5" ht="12.75">
      <c r="A8" s="3"/>
      <c r="B8" s="4"/>
      <c r="C8" s="136"/>
      <c r="D8" s="136"/>
      <c r="E8" s="136"/>
    </row>
    <row r="9" spans="1:5" ht="12.75">
      <c r="A9" s="42"/>
      <c r="B9" s="42"/>
      <c r="C9" s="42"/>
      <c r="D9" s="42"/>
      <c r="E9" s="42"/>
    </row>
    <row r="10" ht="12.75">
      <c r="A10" s="331" t="s">
        <v>308</v>
      </c>
    </row>
    <row r="11" ht="12.75">
      <c r="A11" s="332" t="s">
        <v>307</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4.xml><?xml version="1.0" encoding="utf-8"?>
<worksheet xmlns="http://schemas.openxmlformats.org/spreadsheetml/2006/main" xmlns:r="http://schemas.openxmlformats.org/officeDocument/2006/relationships">
  <dimension ref="A1:E38"/>
  <sheetViews>
    <sheetView workbookViewId="0" topLeftCell="A1">
      <selection activeCell="A1" sqref="A1"/>
    </sheetView>
  </sheetViews>
  <sheetFormatPr defaultColWidth="9.140625" defaultRowHeight="12.75"/>
  <cols>
    <col min="1" max="1" width="36.57421875" style="0" customWidth="1"/>
    <col min="2" max="2" width="11.28125" style="0" customWidth="1"/>
    <col min="3" max="3" width="11.57421875" style="0" customWidth="1"/>
    <col min="4" max="4" width="11.7109375" style="0" customWidth="1"/>
    <col min="5" max="5" width="12.00390625" style="0" customWidth="1"/>
  </cols>
  <sheetData>
    <row r="1" spans="1:5" s="12" customFormat="1" ht="15.75" customHeight="1">
      <c r="A1" s="16" t="s">
        <v>173</v>
      </c>
      <c r="B1" s="13"/>
      <c r="C1" s="13"/>
      <c r="D1" s="13"/>
      <c r="E1" s="13"/>
    </row>
    <row r="2" spans="1:5" s="12" customFormat="1" ht="12.75" customHeight="1">
      <c r="A2" s="16"/>
      <c r="B2" s="13"/>
      <c r="C2" s="13"/>
      <c r="D2" s="13"/>
      <c r="E2" s="13"/>
    </row>
    <row r="3" spans="1:5" s="12" customFormat="1" ht="12.75" customHeight="1">
      <c r="A3" s="28" t="s">
        <v>174</v>
      </c>
      <c r="B3" s="13"/>
      <c r="C3" s="13"/>
      <c r="D3" s="13"/>
      <c r="E3" s="13"/>
    </row>
    <row r="4" spans="1:5" s="12" customFormat="1" ht="12.75" customHeight="1" thickBot="1">
      <c r="A4" s="138"/>
      <c r="B4" s="138"/>
      <c r="C4" s="138"/>
      <c r="D4" s="138"/>
      <c r="E4" s="138"/>
    </row>
    <row r="5" spans="1:5" s="187" customFormat="1" ht="55.5" customHeight="1" thickTop="1">
      <c r="A5" s="184" t="s">
        <v>811</v>
      </c>
      <c r="B5" s="185" t="s">
        <v>175</v>
      </c>
      <c r="C5" s="184" t="s">
        <v>176</v>
      </c>
      <c r="D5" s="322" t="s">
        <v>177</v>
      </c>
      <c r="E5" s="322" t="s">
        <v>178</v>
      </c>
    </row>
    <row r="6" spans="1:5" ht="12.75">
      <c r="A6" s="2"/>
      <c r="B6" s="2"/>
      <c r="C6" s="2"/>
      <c r="D6" s="42"/>
      <c r="E6" s="124"/>
    </row>
    <row r="7" spans="1:5" ht="12.75">
      <c r="A7" s="2" t="s">
        <v>179</v>
      </c>
      <c r="B7" s="40">
        <v>994</v>
      </c>
      <c r="C7" s="151">
        <v>1067</v>
      </c>
      <c r="D7" s="101">
        <v>12</v>
      </c>
      <c r="E7" s="323">
        <v>238</v>
      </c>
    </row>
    <row r="8" spans="1:5" ht="12.75">
      <c r="A8" s="2" t="s">
        <v>180</v>
      </c>
      <c r="B8" s="192">
        <v>1185.561</v>
      </c>
      <c r="C8" s="324">
        <v>751.321</v>
      </c>
      <c r="D8" s="325">
        <v>12.457</v>
      </c>
      <c r="E8" s="326">
        <v>102.077</v>
      </c>
    </row>
    <row r="9" spans="1:5" ht="12.75" customHeight="1">
      <c r="A9" s="2" t="s">
        <v>181</v>
      </c>
      <c r="B9" s="40">
        <v>98321</v>
      </c>
      <c r="C9" s="151">
        <v>61206</v>
      </c>
      <c r="D9" s="101">
        <v>1494</v>
      </c>
      <c r="E9" s="323">
        <v>10269</v>
      </c>
    </row>
    <row r="10" spans="1:5" ht="12.75">
      <c r="A10" s="2"/>
      <c r="B10" s="2"/>
      <c r="C10" s="2"/>
      <c r="D10" s="42"/>
      <c r="E10" s="124"/>
    </row>
    <row r="11" spans="1:5" ht="12.75">
      <c r="A11" s="2" t="s">
        <v>182</v>
      </c>
      <c r="B11" s="2"/>
      <c r="C11" s="2"/>
      <c r="D11" s="42"/>
      <c r="E11" s="124"/>
    </row>
    <row r="12" spans="1:5" ht="12.75">
      <c r="A12" s="23" t="s">
        <v>183</v>
      </c>
      <c r="B12" s="170" t="s">
        <v>676</v>
      </c>
      <c r="C12" s="151">
        <v>1</v>
      </c>
      <c r="D12" s="102" t="s">
        <v>676</v>
      </c>
      <c r="E12" s="201" t="s">
        <v>786</v>
      </c>
    </row>
    <row r="13" spans="1:5" ht="12.75">
      <c r="A13" s="23" t="s">
        <v>184</v>
      </c>
      <c r="B13" s="40">
        <v>21</v>
      </c>
      <c r="C13" s="151">
        <v>204</v>
      </c>
      <c r="D13" s="102" t="s">
        <v>676</v>
      </c>
      <c r="E13" s="201" t="s">
        <v>786</v>
      </c>
    </row>
    <row r="14" spans="1:5" ht="12.75">
      <c r="A14" s="23" t="s">
        <v>185</v>
      </c>
      <c r="B14" s="40">
        <v>62</v>
      </c>
      <c r="C14" s="151">
        <v>660</v>
      </c>
      <c r="D14" s="102" t="s">
        <v>676</v>
      </c>
      <c r="E14" s="201" t="s">
        <v>786</v>
      </c>
    </row>
    <row r="15" spans="1:5" ht="12.75">
      <c r="A15" s="23" t="s">
        <v>186</v>
      </c>
      <c r="B15" s="40">
        <v>411</v>
      </c>
      <c r="C15" s="151">
        <v>120</v>
      </c>
      <c r="D15" s="102" t="s">
        <v>676</v>
      </c>
      <c r="E15" s="201" t="s">
        <v>786</v>
      </c>
    </row>
    <row r="16" spans="1:5" ht="12.75">
      <c r="A16" s="23" t="s">
        <v>187</v>
      </c>
      <c r="B16" s="40">
        <v>146</v>
      </c>
      <c r="C16" s="151">
        <v>113</v>
      </c>
      <c r="D16" s="102" t="s">
        <v>676</v>
      </c>
      <c r="E16" s="201" t="s">
        <v>786</v>
      </c>
    </row>
    <row r="17" spans="1:5" ht="12.75">
      <c r="A17" s="23" t="s">
        <v>188</v>
      </c>
      <c r="B17" s="40">
        <v>143</v>
      </c>
      <c r="C17" s="151">
        <v>47</v>
      </c>
      <c r="D17" s="101">
        <v>13</v>
      </c>
      <c r="E17" s="201" t="s">
        <v>786</v>
      </c>
    </row>
    <row r="18" spans="1:5" ht="12.75">
      <c r="A18" s="23" t="s">
        <v>189</v>
      </c>
      <c r="B18" s="40">
        <v>110</v>
      </c>
      <c r="C18" s="267" t="s">
        <v>676</v>
      </c>
      <c r="D18" s="102" t="s">
        <v>676</v>
      </c>
      <c r="E18" s="201" t="s">
        <v>786</v>
      </c>
    </row>
    <row r="19" spans="1:5" ht="12.75">
      <c r="A19" s="20" t="s">
        <v>190</v>
      </c>
      <c r="B19" s="40">
        <v>188</v>
      </c>
      <c r="C19" s="267" t="s">
        <v>676</v>
      </c>
      <c r="D19" s="102" t="s">
        <v>676</v>
      </c>
      <c r="E19" s="201" t="s">
        <v>786</v>
      </c>
    </row>
    <row r="20" spans="1:5" ht="12.75">
      <c r="A20" s="2"/>
      <c r="B20" s="40"/>
      <c r="C20" s="267"/>
      <c r="D20" s="293"/>
      <c r="E20" s="201"/>
    </row>
    <row r="21" spans="1:5" ht="12.75">
      <c r="A21" s="2" t="s">
        <v>191</v>
      </c>
      <c r="B21" s="40"/>
      <c r="C21" s="267"/>
      <c r="D21" s="293"/>
      <c r="E21" s="201"/>
    </row>
    <row r="22" spans="1:5" ht="12.75">
      <c r="A22" s="20" t="s">
        <v>192</v>
      </c>
      <c r="B22" s="40">
        <v>125</v>
      </c>
      <c r="C22" s="151">
        <v>78</v>
      </c>
      <c r="D22" s="102" t="s">
        <v>676</v>
      </c>
      <c r="E22" s="201" t="s">
        <v>786</v>
      </c>
    </row>
    <row r="23" spans="1:5" ht="12.75">
      <c r="A23" s="20" t="s">
        <v>193</v>
      </c>
      <c r="B23" s="40">
        <v>45</v>
      </c>
      <c r="C23" s="151">
        <v>50</v>
      </c>
      <c r="D23" s="102" t="s">
        <v>676</v>
      </c>
      <c r="E23" s="201" t="s">
        <v>786</v>
      </c>
    </row>
    <row r="24" spans="1:5" ht="12.75">
      <c r="A24" s="20" t="s">
        <v>194</v>
      </c>
      <c r="B24" s="40">
        <v>68</v>
      </c>
      <c r="C24" s="151">
        <v>225</v>
      </c>
      <c r="D24" s="102" t="s">
        <v>676</v>
      </c>
      <c r="E24" s="201" t="s">
        <v>786</v>
      </c>
    </row>
    <row r="25" spans="1:5" ht="12.75">
      <c r="A25" s="20" t="s">
        <v>195</v>
      </c>
      <c r="B25" s="40">
        <v>269</v>
      </c>
      <c r="C25" s="151">
        <v>216</v>
      </c>
      <c r="D25" s="101">
        <v>13</v>
      </c>
      <c r="E25" s="201" t="s">
        <v>786</v>
      </c>
    </row>
    <row r="26" spans="1:5" ht="12.75">
      <c r="A26" s="20" t="s">
        <v>196</v>
      </c>
      <c r="B26" s="40">
        <v>76</v>
      </c>
      <c r="C26" s="151">
        <v>1</v>
      </c>
      <c r="D26" s="102" t="s">
        <v>676</v>
      </c>
      <c r="E26" s="201" t="s">
        <v>786</v>
      </c>
    </row>
    <row r="27" spans="1:5" ht="12.75">
      <c r="A27" s="20" t="s">
        <v>197</v>
      </c>
      <c r="B27" s="40">
        <v>45</v>
      </c>
      <c r="C27" s="151">
        <v>8</v>
      </c>
      <c r="D27" s="102" t="s">
        <v>676</v>
      </c>
      <c r="E27" s="201" t="s">
        <v>786</v>
      </c>
    </row>
    <row r="28" spans="1:5" ht="12.75">
      <c r="A28" s="20" t="s">
        <v>198</v>
      </c>
      <c r="B28" s="40">
        <v>203</v>
      </c>
      <c r="C28" s="151">
        <v>90</v>
      </c>
      <c r="D28" s="102" t="s">
        <v>676</v>
      </c>
      <c r="E28" s="201" t="s">
        <v>786</v>
      </c>
    </row>
    <row r="29" spans="1:5" ht="12.75">
      <c r="A29" s="20" t="s">
        <v>199</v>
      </c>
      <c r="B29" s="170" t="s">
        <v>676</v>
      </c>
      <c r="C29" s="151">
        <v>1</v>
      </c>
      <c r="D29" s="102" t="s">
        <v>676</v>
      </c>
      <c r="E29" s="201" t="s">
        <v>786</v>
      </c>
    </row>
    <row r="30" spans="1:5" ht="12.75">
      <c r="A30" s="20" t="s">
        <v>200</v>
      </c>
      <c r="B30" s="40">
        <v>10</v>
      </c>
      <c r="C30" s="151">
        <v>172</v>
      </c>
      <c r="D30" s="102" t="s">
        <v>676</v>
      </c>
      <c r="E30" s="201" t="s">
        <v>786</v>
      </c>
    </row>
    <row r="31" spans="1:5" ht="12.75">
      <c r="A31" s="23" t="s">
        <v>201</v>
      </c>
      <c r="B31" s="170" t="s">
        <v>676</v>
      </c>
      <c r="C31" s="151">
        <v>121</v>
      </c>
      <c r="D31" s="102" t="s">
        <v>676</v>
      </c>
      <c r="E31" s="201" t="s">
        <v>786</v>
      </c>
    </row>
    <row r="32" spans="1:5" ht="12.75">
      <c r="A32" s="327" t="s">
        <v>202</v>
      </c>
      <c r="B32" s="40">
        <v>12</v>
      </c>
      <c r="C32" s="151">
        <v>31</v>
      </c>
      <c r="D32" s="102" t="s">
        <v>676</v>
      </c>
      <c r="E32" s="201" t="s">
        <v>786</v>
      </c>
    </row>
    <row r="33" spans="1:5" ht="12.75">
      <c r="A33" s="23" t="s">
        <v>203</v>
      </c>
      <c r="B33" s="40">
        <v>228</v>
      </c>
      <c r="C33" s="328">
        <v>152</v>
      </c>
      <c r="D33" s="102" t="s">
        <v>676</v>
      </c>
      <c r="E33" s="201" t="s">
        <v>786</v>
      </c>
    </row>
    <row r="34" spans="1:5" ht="12.75">
      <c r="A34" s="3"/>
      <c r="B34" s="3"/>
      <c r="C34" s="3"/>
      <c r="D34" s="4"/>
      <c r="E34" s="136"/>
    </row>
    <row r="36" ht="12.75">
      <c r="A36" s="58" t="s">
        <v>204</v>
      </c>
    </row>
    <row r="37" ht="12.75">
      <c r="A37" s="58" t="s">
        <v>206</v>
      </c>
    </row>
    <row r="38" ht="12.75">
      <c r="A38" s="58" t="s">
        <v>205</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5.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13.57421875" style="0" customWidth="1"/>
    <col min="2" max="2" width="27.7109375" style="0" customWidth="1"/>
    <col min="3" max="3" width="13.57421875" style="0" customWidth="1"/>
    <col min="4" max="4" width="27.7109375" style="0" customWidth="1"/>
    <col min="5" max="5" width="12.00390625" style="0" customWidth="1"/>
    <col min="6" max="7" width="11.140625" style="0" customWidth="1"/>
  </cols>
  <sheetData>
    <row r="1" spans="1:4" s="12" customFormat="1" ht="15.75" customHeight="1">
      <c r="A1" s="16" t="s">
        <v>168</v>
      </c>
      <c r="B1" s="13"/>
      <c r="C1" s="13"/>
      <c r="D1" s="13"/>
    </row>
    <row r="2" s="12" customFormat="1" ht="15.75"/>
    <row r="3" spans="1:4" ht="25.5">
      <c r="A3" s="44" t="s">
        <v>169</v>
      </c>
      <c r="B3" s="1"/>
      <c r="C3" s="1"/>
      <c r="D3" s="1"/>
    </row>
    <row r="4" spans="1:4" ht="13.5" thickBot="1">
      <c r="A4" s="14"/>
      <c r="B4" s="14"/>
      <c r="C4" s="14"/>
      <c r="D4" s="14"/>
    </row>
    <row r="5" spans="1:4" s="48" customFormat="1" ht="24" customHeight="1" thickTop="1">
      <c r="A5" s="45" t="s">
        <v>648</v>
      </c>
      <c r="B5" s="311" t="s">
        <v>170</v>
      </c>
      <c r="C5" s="312" t="s">
        <v>648</v>
      </c>
      <c r="D5" s="45" t="s">
        <v>170</v>
      </c>
    </row>
    <row r="6" spans="1:3" ht="12.75">
      <c r="A6" s="2"/>
      <c r="B6" s="2"/>
      <c r="C6" s="313"/>
    </row>
    <row r="7" spans="1:5" ht="12.75">
      <c r="A7" s="314">
        <v>1985</v>
      </c>
      <c r="B7" s="24">
        <v>180126919</v>
      </c>
      <c r="C7" s="315">
        <v>1997</v>
      </c>
      <c r="D7" s="316">
        <v>355636355</v>
      </c>
      <c r="E7" s="87"/>
    </row>
    <row r="8" spans="1:5" ht="12.75">
      <c r="A8" s="314">
        <v>1986</v>
      </c>
      <c r="B8" s="24">
        <v>270891959</v>
      </c>
      <c r="C8" s="315">
        <v>1998</v>
      </c>
      <c r="D8" s="316">
        <v>271692798</v>
      </c>
      <c r="E8" s="87"/>
    </row>
    <row r="9" spans="1:5" ht="12.75">
      <c r="A9" s="314">
        <v>1987</v>
      </c>
      <c r="B9" s="24">
        <v>369788429</v>
      </c>
      <c r="C9" s="315">
        <v>1999</v>
      </c>
      <c r="D9" s="52">
        <v>192429772</v>
      </c>
      <c r="E9" s="87"/>
    </row>
    <row r="10" spans="1:5" ht="12.75">
      <c r="A10" s="314">
        <v>1988</v>
      </c>
      <c r="B10" s="24">
        <v>445072755</v>
      </c>
      <c r="C10" s="315">
        <v>2000</v>
      </c>
      <c r="D10" s="52">
        <v>229392900</v>
      </c>
      <c r="E10" s="87"/>
    </row>
    <row r="11" spans="1:5" ht="12.75">
      <c r="A11" s="314">
        <v>1989</v>
      </c>
      <c r="B11" s="24">
        <v>451185041</v>
      </c>
      <c r="C11" s="315">
        <v>2001</v>
      </c>
      <c r="D11" s="52">
        <v>215257193</v>
      </c>
      <c r="E11" s="87"/>
    </row>
    <row r="12" spans="1:5" ht="12.75">
      <c r="A12" s="314">
        <v>1990</v>
      </c>
      <c r="B12" s="24">
        <v>413932037</v>
      </c>
      <c r="C12" s="315">
        <v>2002</v>
      </c>
      <c r="D12" s="52">
        <v>149962722</v>
      </c>
      <c r="E12" s="87"/>
    </row>
    <row r="13" spans="1:5" ht="12.75">
      <c r="A13" s="314">
        <v>1991</v>
      </c>
      <c r="B13" s="24">
        <v>378587469</v>
      </c>
      <c r="C13" s="315">
        <v>2003</v>
      </c>
      <c r="D13" s="52">
        <v>158854936</v>
      </c>
      <c r="E13" s="87"/>
    </row>
    <row r="14" spans="1:5" ht="12.75">
      <c r="A14" s="314">
        <v>1992</v>
      </c>
      <c r="B14" s="24">
        <v>421953644</v>
      </c>
      <c r="C14" s="315">
        <v>2004</v>
      </c>
      <c r="D14" s="52">
        <v>168305421</v>
      </c>
      <c r="E14" s="87"/>
    </row>
    <row r="15" spans="1:5" ht="12.75">
      <c r="A15" s="314">
        <v>1993</v>
      </c>
      <c r="B15" s="24">
        <v>397322968</v>
      </c>
      <c r="C15" s="315">
        <v>2005</v>
      </c>
      <c r="D15" s="52">
        <v>189517794</v>
      </c>
      <c r="E15" s="87"/>
    </row>
    <row r="16" spans="1:4" ht="12.75">
      <c r="A16" s="314">
        <v>1994</v>
      </c>
      <c r="B16" s="24">
        <v>413417555</v>
      </c>
      <c r="C16" s="317">
        <v>2006</v>
      </c>
      <c r="D16" s="55">
        <v>174632693.08</v>
      </c>
    </row>
    <row r="17" spans="1:4" ht="12.75">
      <c r="A17" s="314">
        <v>1995</v>
      </c>
      <c r="B17" s="24">
        <v>419548514</v>
      </c>
      <c r="C17" s="317">
        <v>2007</v>
      </c>
      <c r="D17" s="55">
        <v>147125047</v>
      </c>
    </row>
    <row r="18" spans="1:4" ht="12.75">
      <c r="A18" s="314">
        <v>1996</v>
      </c>
      <c r="B18" s="52">
        <v>425824748</v>
      </c>
      <c r="C18" s="317"/>
      <c r="D18" s="55"/>
    </row>
    <row r="19" spans="1:4" ht="12.75">
      <c r="A19" s="3"/>
      <c r="B19" s="3"/>
      <c r="C19" s="318"/>
      <c r="D19" s="4"/>
    </row>
    <row r="20" spans="3:4" ht="12.75">
      <c r="C20" s="319"/>
      <c r="D20" s="320"/>
    </row>
    <row r="21" ht="12.75">
      <c r="A21" s="321" t="s">
        <v>171</v>
      </c>
    </row>
    <row r="22" ht="12.75">
      <c r="A22" s="321" t="s">
        <v>172</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6.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3.7109375" style="0" customWidth="1"/>
    <col min="2" max="5" width="15.140625" style="0" customWidth="1"/>
  </cols>
  <sheetData>
    <row r="1" spans="1:5" ht="15.75">
      <c r="A1" s="16" t="s">
        <v>156</v>
      </c>
      <c r="B1" s="1"/>
      <c r="C1" s="1"/>
      <c r="D1" s="1"/>
      <c r="E1" s="1"/>
    </row>
    <row r="2" spans="1:5" ht="12.75" customHeight="1">
      <c r="A2" s="16"/>
      <c r="B2" s="1"/>
      <c r="C2" s="1"/>
      <c r="D2" s="1"/>
      <c r="E2" s="1"/>
    </row>
    <row r="3" spans="1:5" ht="12.75" customHeight="1">
      <c r="A3" s="179" t="s">
        <v>157</v>
      </c>
      <c r="B3" s="1"/>
      <c r="C3" s="1"/>
      <c r="D3" s="1"/>
      <c r="E3" s="1"/>
    </row>
    <row r="4" spans="1:5" s="12" customFormat="1" ht="12.75" customHeight="1" thickBot="1">
      <c r="A4" s="138"/>
      <c r="B4" s="138"/>
      <c r="C4" s="138"/>
      <c r="D4" s="138"/>
      <c r="E4" s="138"/>
    </row>
    <row r="5" spans="1:5" s="310" customFormat="1" ht="24" customHeight="1" thickTop="1">
      <c r="A5" s="48"/>
      <c r="B5" s="308" t="s">
        <v>158</v>
      </c>
      <c r="C5" s="141"/>
      <c r="D5" s="141"/>
      <c r="E5" s="309"/>
    </row>
    <row r="6" spans="1:5" ht="38.25" customHeight="1">
      <c r="A6" s="15" t="s">
        <v>159</v>
      </c>
      <c r="B6" s="223">
        <v>2005</v>
      </c>
      <c r="C6" s="223">
        <v>2006</v>
      </c>
      <c r="D6" s="223">
        <v>2007</v>
      </c>
      <c r="E6" s="224" t="s">
        <v>160</v>
      </c>
    </row>
    <row r="7" spans="1:4" ht="12.75">
      <c r="A7" s="2"/>
      <c r="B7" s="2"/>
      <c r="C7" s="2"/>
      <c r="D7" s="2"/>
    </row>
    <row r="8" spans="1:5" ht="12.75">
      <c r="A8" s="60" t="s">
        <v>708</v>
      </c>
      <c r="B8" s="98">
        <v>36290151</v>
      </c>
      <c r="C8" s="98">
        <v>36970982</v>
      </c>
      <c r="D8" s="98">
        <v>37273879</v>
      </c>
      <c r="E8" s="215">
        <v>491912034</v>
      </c>
    </row>
    <row r="9" spans="1:5" ht="12.75">
      <c r="A9" s="60"/>
      <c r="B9" s="82"/>
      <c r="C9" s="82"/>
      <c r="D9" s="82"/>
      <c r="E9" s="167"/>
    </row>
    <row r="10" spans="1:5" ht="12.75">
      <c r="A10" s="2" t="s">
        <v>161</v>
      </c>
      <c r="B10" s="82">
        <v>1785701</v>
      </c>
      <c r="C10" s="82">
        <v>1985998</v>
      </c>
      <c r="D10" s="82">
        <v>2025171</v>
      </c>
      <c r="E10" s="167">
        <v>111798535</v>
      </c>
    </row>
    <row r="11" spans="1:5" ht="12.75">
      <c r="A11" s="2" t="s">
        <v>162</v>
      </c>
      <c r="B11" s="82">
        <v>243292</v>
      </c>
      <c r="C11" s="82">
        <v>258108</v>
      </c>
      <c r="D11" s="82">
        <v>273728</v>
      </c>
      <c r="E11" s="167">
        <v>17198346</v>
      </c>
    </row>
    <row r="12" spans="1:5" ht="12.75">
      <c r="A12" s="2" t="s">
        <v>163</v>
      </c>
      <c r="B12" s="82">
        <v>3342544</v>
      </c>
      <c r="C12" s="82">
        <v>3552543</v>
      </c>
      <c r="D12" s="82">
        <v>3674139</v>
      </c>
      <c r="E12" s="167">
        <v>129947916</v>
      </c>
    </row>
    <row r="13" spans="1:5" ht="12.75">
      <c r="A13" s="2" t="s">
        <v>164</v>
      </c>
      <c r="B13" s="82">
        <v>505850</v>
      </c>
      <c r="C13" s="82">
        <v>459835</v>
      </c>
      <c r="D13" s="82">
        <v>401978</v>
      </c>
      <c r="E13" s="167">
        <v>4748629</v>
      </c>
    </row>
    <row r="14" spans="1:5" ht="12.75">
      <c r="A14" s="2" t="s">
        <v>165</v>
      </c>
      <c r="B14" s="82">
        <v>2568092</v>
      </c>
      <c r="C14" s="82">
        <v>2706714</v>
      </c>
      <c r="D14" s="82">
        <v>2724226</v>
      </c>
      <c r="E14" s="167">
        <v>16197750</v>
      </c>
    </row>
    <row r="15" spans="1:5" ht="12.75">
      <c r="A15" s="2" t="s">
        <v>166</v>
      </c>
      <c r="B15" s="82">
        <v>27844672</v>
      </c>
      <c r="C15" s="82">
        <v>28007784</v>
      </c>
      <c r="D15" s="82">
        <v>28174637</v>
      </c>
      <c r="E15" s="167">
        <v>212020858</v>
      </c>
    </row>
    <row r="16" spans="1:5" ht="12.75">
      <c r="A16" s="3"/>
      <c r="B16" s="3"/>
      <c r="C16" s="3"/>
      <c r="D16" s="3"/>
      <c r="E16" s="4"/>
    </row>
    <row r="18" ht="12.75">
      <c r="A18" s="10" t="s">
        <v>167</v>
      </c>
    </row>
    <row r="20" spans="2:5" ht="12.75">
      <c r="B20" s="101"/>
      <c r="C20" s="101"/>
      <c r="D20" s="101"/>
      <c r="E20" s="216"/>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7.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cols>
    <col min="1" max="1" width="8.57421875" style="0" customWidth="1"/>
    <col min="2" max="2" width="33.8515625" style="0" customWidth="1"/>
    <col min="3" max="3" width="10.28125" style="0" customWidth="1"/>
    <col min="4" max="4" width="11.7109375" style="0" customWidth="1"/>
    <col min="5" max="5" width="10.28125" style="0" customWidth="1"/>
    <col min="6" max="6" width="9.8515625" style="0" customWidth="1"/>
  </cols>
  <sheetData>
    <row r="1" spans="1:6" s="12" customFormat="1" ht="31.5">
      <c r="A1" s="16" t="s">
        <v>89</v>
      </c>
      <c r="B1" s="13"/>
      <c r="C1" s="13"/>
      <c r="D1" s="13"/>
      <c r="E1" s="13"/>
      <c r="F1" s="13"/>
    </row>
    <row r="2" spans="1:6" s="12" customFormat="1" ht="16.5" thickBot="1">
      <c r="A2" s="138"/>
      <c r="B2" s="138"/>
      <c r="C2" s="138"/>
      <c r="D2" s="138"/>
      <c r="E2" s="138"/>
      <c r="F2" s="138"/>
    </row>
    <row r="3" spans="1:6" s="187" customFormat="1" ht="78.75" customHeight="1" thickTop="1">
      <c r="A3" s="184" t="s">
        <v>779</v>
      </c>
      <c r="B3" s="185" t="s">
        <v>780</v>
      </c>
      <c r="C3" s="184" t="s">
        <v>781</v>
      </c>
      <c r="D3" s="185" t="s">
        <v>782</v>
      </c>
      <c r="E3" s="185" t="s">
        <v>783</v>
      </c>
      <c r="F3" s="186" t="s">
        <v>784</v>
      </c>
    </row>
    <row r="4" spans="1:6" ht="12.75">
      <c r="A4" s="2"/>
      <c r="B4" s="2"/>
      <c r="C4" s="40"/>
      <c r="D4" s="2"/>
      <c r="E4" s="2"/>
      <c r="F4" s="42"/>
    </row>
    <row r="5" spans="1:6" ht="12.75">
      <c r="A5" s="301">
        <v>20000</v>
      </c>
      <c r="B5" s="189" t="s">
        <v>90</v>
      </c>
      <c r="C5" s="148">
        <v>4924</v>
      </c>
      <c r="D5" s="109">
        <v>13008182</v>
      </c>
      <c r="E5" s="190" t="s">
        <v>786</v>
      </c>
      <c r="F5" s="191">
        <v>100</v>
      </c>
    </row>
    <row r="6" spans="1:6" ht="12.75">
      <c r="A6" s="301"/>
      <c r="B6" s="192"/>
      <c r="C6" s="40"/>
      <c r="D6" s="104"/>
      <c r="E6" s="193"/>
      <c r="F6" s="194"/>
    </row>
    <row r="7" spans="1:6" ht="12.75">
      <c r="A7" s="301">
        <v>20100</v>
      </c>
      <c r="B7" s="195" t="s">
        <v>91</v>
      </c>
      <c r="C7" s="40"/>
      <c r="D7" s="104"/>
      <c r="E7" s="196"/>
      <c r="F7" s="197"/>
    </row>
    <row r="8" spans="1:6" ht="12.75">
      <c r="A8" s="302"/>
      <c r="B8" s="189" t="s">
        <v>92</v>
      </c>
      <c r="C8" s="40">
        <v>1288</v>
      </c>
      <c r="D8" s="104">
        <v>2275025</v>
      </c>
      <c r="E8" s="196">
        <v>37.3</v>
      </c>
      <c r="F8" s="197">
        <v>17.5</v>
      </c>
    </row>
    <row r="9" spans="1:6" ht="12.75">
      <c r="A9" s="301">
        <v>20120</v>
      </c>
      <c r="B9" s="195" t="s">
        <v>794</v>
      </c>
      <c r="C9" s="40"/>
      <c r="D9" s="104"/>
      <c r="E9" s="196"/>
      <c r="F9" s="197"/>
    </row>
    <row r="10" spans="1:6" ht="12.75">
      <c r="A10" s="302"/>
      <c r="B10" s="189" t="s">
        <v>93</v>
      </c>
      <c r="C10" s="40">
        <v>538</v>
      </c>
      <c r="D10" s="104">
        <v>138395</v>
      </c>
      <c r="E10" s="196">
        <v>4.7</v>
      </c>
      <c r="F10" s="197">
        <v>1.1</v>
      </c>
    </row>
    <row r="11" spans="1:6" ht="12.75">
      <c r="A11" s="301">
        <v>20140</v>
      </c>
      <c r="B11" s="195" t="s">
        <v>94</v>
      </c>
      <c r="C11" s="40">
        <v>733</v>
      </c>
      <c r="D11" s="104">
        <v>311171</v>
      </c>
      <c r="E11" s="196">
        <v>7</v>
      </c>
      <c r="F11" s="197">
        <v>2.4</v>
      </c>
    </row>
    <row r="12" spans="1:6" ht="12.75">
      <c r="A12" s="301">
        <v>20150</v>
      </c>
      <c r="B12" s="195" t="s">
        <v>95</v>
      </c>
      <c r="C12" s="40"/>
      <c r="D12" s="104"/>
      <c r="E12" s="196"/>
      <c r="F12" s="200"/>
    </row>
    <row r="13" spans="1:6" ht="12.75">
      <c r="A13" s="302"/>
      <c r="B13" s="189" t="s">
        <v>96</v>
      </c>
      <c r="C13" s="40">
        <v>871</v>
      </c>
      <c r="D13" s="104">
        <v>242454</v>
      </c>
      <c r="E13" s="196">
        <v>4.7</v>
      </c>
      <c r="F13" s="200">
        <v>1.9</v>
      </c>
    </row>
    <row r="14" spans="1:6" ht="12.75">
      <c r="A14" s="301">
        <v>20160</v>
      </c>
      <c r="B14" s="195" t="s">
        <v>97</v>
      </c>
      <c r="C14" s="40"/>
      <c r="D14" s="198"/>
      <c r="E14" s="199"/>
      <c r="F14" s="200"/>
    </row>
    <row r="15" spans="1:6" ht="12.75">
      <c r="A15" s="302"/>
      <c r="B15" s="189" t="s">
        <v>98</v>
      </c>
      <c r="C15" s="40">
        <v>958</v>
      </c>
      <c r="D15" s="198">
        <v>1010043</v>
      </c>
      <c r="E15" s="199">
        <v>16.7</v>
      </c>
      <c r="F15" s="200">
        <v>7.8</v>
      </c>
    </row>
    <row r="16" spans="1:6" ht="12.75">
      <c r="A16" s="301">
        <v>20180</v>
      </c>
      <c r="B16" s="195" t="s">
        <v>99</v>
      </c>
      <c r="C16" s="40"/>
      <c r="D16" s="104"/>
      <c r="E16" s="196"/>
      <c r="F16" s="200"/>
    </row>
    <row r="17" spans="1:6" ht="12.75">
      <c r="A17" s="302"/>
      <c r="B17" s="189" t="s">
        <v>100</v>
      </c>
      <c r="C17" s="40">
        <v>530</v>
      </c>
      <c r="D17" s="104">
        <v>119128</v>
      </c>
      <c r="E17" s="196">
        <v>2.5</v>
      </c>
      <c r="F17" s="200">
        <v>0.9</v>
      </c>
    </row>
    <row r="18" spans="1:6" ht="12.75">
      <c r="A18" s="301">
        <v>20190</v>
      </c>
      <c r="B18" s="195" t="s">
        <v>101</v>
      </c>
      <c r="C18" s="40"/>
      <c r="D18" s="104"/>
      <c r="E18" s="196"/>
      <c r="F18" s="200"/>
    </row>
    <row r="19" spans="1:6" ht="12.75">
      <c r="A19" s="302"/>
      <c r="B19" s="189" t="s">
        <v>102</v>
      </c>
      <c r="C19" s="40">
        <v>558</v>
      </c>
      <c r="D19" s="104">
        <v>106507</v>
      </c>
      <c r="E19" s="196">
        <v>2.3</v>
      </c>
      <c r="F19" s="200">
        <v>0.8</v>
      </c>
    </row>
    <row r="20" spans="1:6" ht="12.75">
      <c r="A20" s="301">
        <v>20200</v>
      </c>
      <c r="B20" s="195" t="s">
        <v>103</v>
      </c>
      <c r="C20" s="40">
        <v>763</v>
      </c>
      <c r="D20" s="104">
        <v>377927</v>
      </c>
      <c r="E20" s="196">
        <v>10.4</v>
      </c>
      <c r="F20" s="200">
        <v>2.9</v>
      </c>
    </row>
    <row r="21" spans="1:6" ht="12.75">
      <c r="A21" s="301">
        <v>20220</v>
      </c>
      <c r="B21" s="195" t="s">
        <v>104</v>
      </c>
      <c r="C21" s="40">
        <v>1085</v>
      </c>
      <c r="D21" s="104">
        <v>762169</v>
      </c>
      <c r="E21" s="196">
        <v>16.3</v>
      </c>
      <c r="F21" s="200">
        <v>5.9</v>
      </c>
    </row>
    <row r="22" spans="1:6" ht="12.75">
      <c r="A22" s="301">
        <v>20240</v>
      </c>
      <c r="B22" s="195" t="s">
        <v>105</v>
      </c>
      <c r="C22" s="40"/>
      <c r="D22" s="104"/>
      <c r="E22" s="196"/>
      <c r="F22" s="200"/>
    </row>
    <row r="23" spans="1:6" ht="12.75">
      <c r="A23" s="302"/>
      <c r="B23" s="189" t="s">
        <v>106</v>
      </c>
      <c r="C23" s="40">
        <v>416</v>
      </c>
      <c r="D23" s="104">
        <v>148437</v>
      </c>
      <c r="E23" s="196">
        <v>6.6</v>
      </c>
      <c r="F23" s="200">
        <v>1.1</v>
      </c>
    </row>
    <row r="24" spans="1:6" ht="12.75">
      <c r="A24" s="301">
        <v>20260</v>
      </c>
      <c r="B24" s="195" t="s">
        <v>107</v>
      </c>
      <c r="C24" s="40">
        <v>558</v>
      </c>
      <c r="D24" s="104">
        <v>216447</v>
      </c>
      <c r="E24" s="196">
        <v>8.2</v>
      </c>
      <c r="F24" s="200">
        <v>1.7</v>
      </c>
    </row>
    <row r="25" spans="1:6" ht="12.75">
      <c r="A25" s="301">
        <v>20270</v>
      </c>
      <c r="B25" s="195" t="s">
        <v>108</v>
      </c>
      <c r="C25" s="40"/>
      <c r="D25" s="104"/>
      <c r="E25" s="196"/>
      <c r="F25" s="200"/>
    </row>
    <row r="26" spans="1:6" ht="12.75">
      <c r="A26" s="302"/>
      <c r="B26" s="189" t="s">
        <v>109</v>
      </c>
      <c r="C26" s="40">
        <v>79</v>
      </c>
      <c r="D26" s="198">
        <v>20479</v>
      </c>
      <c r="E26" s="199">
        <v>1.6</v>
      </c>
      <c r="F26" s="200">
        <v>0.2</v>
      </c>
    </row>
    <row r="27" spans="1:6" ht="12.75">
      <c r="A27" s="301">
        <v>20280</v>
      </c>
      <c r="B27" s="195" t="s">
        <v>110</v>
      </c>
      <c r="C27" s="40"/>
      <c r="D27" s="198"/>
      <c r="E27" s="199"/>
      <c r="F27" s="200"/>
    </row>
    <row r="28" spans="1:6" ht="12.75">
      <c r="A28" s="302"/>
      <c r="B28" s="189" t="s">
        <v>111</v>
      </c>
      <c r="C28" s="40">
        <v>166</v>
      </c>
      <c r="D28" s="198">
        <v>83622</v>
      </c>
      <c r="E28" s="199">
        <v>3</v>
      </c>
      <c r="F28" s="200">
        <v>0.6</v>
      </c>
    </row>
    <row r="29" spans="1:6" ht="12.75">
      <c r="A29" s="301">
        <v>20300</v>
      </c>
      <c r="B29" s="195" t="s">
        <v>112</v>
      </c>
      <c r="C29" s="40">
        <v>146</v>
      </c>
      <c r="D29" s="104">
        <v>130559</v>
      </c>
      <c r="E29" s="196">
        <v>6</v>
      </c>
      <c r="F29" s="200">
        <v>1</v>
      </c>
    </row>
    <row r="30" spans="1:6" ht="12.75">
      <c r="A30" s="301">
        <v>20310</v>
      </c>
      <c r="B30" s="195" t="s">
        <v>113</v>
      </c>
      <c r="C30" s="40"/>
      <c r="D30" s="104"/>
      <c r="E30" s="196"/>
      <c r="F30" s="200"/>
    </row>
    <row r="31" spans="1:6" ht="12.75">
      <c r="A31" s="302"/>
      <c r="B31" s="189" t="s">
        <v>114</v>
      </c>
      <c r="C31" s="40">
        <v>135</v>
      </c>
      <c r="D31" s="104">
        <v>27180</v>
      </c>
      <c r="E31" s="196">
        <v>1.1</v>
      </c>
      <c r="F31" s="200">
        <v>0.2</v>
      </c>
    </row>
    <row r="32" spans="1:6" ht="12.75">
      <c r="A32" s="301">
        <v>20320</v>
      </c>
      <c r="B32" s="195" t="s">
        <v>115</v>
      </c>
      <c r="C32" s="40"/>
      <c r="D32" s="104"/>
      <c r="E32" s="196"/>
      <c r="F32" s="200"/>
    </row>
    <row r="33" spans="1:6" ht="12.75">
      <c r="A33" s="302"/>
      <c r="B33" s="189" t="s">
        <v>116</v>
      </c>
      <c r="C33" s="40">
        <v>259</v>
      </c>
      <c r="D33" s="104">
        <v>157918</v>
      </c>
      <c r="E33" s="196">
        <v>6.7</v>
      </c>
      <c r="F33" s="200">
        <v>1.2</v>
      </c>
    </row>
    <row r="34" spans="1:6" ht="12.75">
      <c r="A34" s="301">
        <v>20330</v>
      </c>
      <c r="B34" s="195" t="s">
        <v>117</v>
      </c>
      <c r="C34" s="40"/>
      <c r="D34" s="104"/>
      <c r="E34" s="196"/>
      <c r="F34" s="200"/>
    </row>
    <row r="35" spans="1:6" ht="12.75">
      <c r="A35" s="302"/>
      <c r="B35" s="189" t="s">
        <v>118</v>
      </c>
      <c r="C35" s="40">
        <v>294</v>
      </c>
      <c r="D35" s="104">
        <v>131751</v>
      </c>
      <c r="E35" s="196">
        <v>4.8</v>
      </c>
      <c r="F35" s="200">
        <v>1</v>
      </c>
    </row>
    <row r="36" spans="1:6" ht="12.75">
      <c r="A36" s="301">
        <v>20340</v>
      </c>
      <c r="B36" s="195" t="s">
        <v>119</v>
      </c>
      <c r="C36" s="40"/>
      <c r="D36" s="104"/>
      <c r="E36" s="196"/>
      <c r="F36" s="200"/>
    </row>
    <row r="37" spans="1:6" ht="12.75">
      <c r="A37" s="302"/>
      <c r="B37" s="189" t="s">
        <v>120</v>
      </c>
      <c r="C37" s="40">
        <v>297</v>
      </c>
      <c r="D37" s="104">
        <v>203455</v>
      </c>
      <c r="E37" s="196">
        <v>7.2</v>
      </c>
      <c r="F37" s="200">
        <v>1.6</v>
      </c>
    </row>
    <row r="38" spans="1:6" ht="12.75">
      <c r="A38" s="301">
        <v>20360</v>
      </c>
      <c r="B38" s="195" t="s">
        <v>121</v>
      </c>
      <c r="C38" s="40">
        <v>135</v>
      </c>
      <c r="D38" s="104">
        <v>89975</v>
      </c>
      <c r="E38" s="196">
        <v>9.7</v>
      </c>
      <c r="F38" s="200">
        <v>0.7</v>
      </c>
    </row>
    <row r="39" spans="1:6" ht="12.75">
      <c r="A39" s="301">
        <v>20370</v>
      </c>
      <c r="B39" s="195" t="s">
        <v>122</v>
      </c>
      <c r="C39" s="40"/>
      <c r="D39" s="104"/>
      <c r="E39" s="196"/>
      <c r="F39" s="197"/>
    </row>
    <row r="40" spans="1:6" ht="12.75">
      <c r="A40" s="302"/>
      <c r="B40" s="189" t="s">
        <v>123</v>
      </c>
      <c r="C40" s="40">
        <v>129</v>
      </c>
      <c r="D40" s="104">
        <v>155467</v>
      </c>
      <c r="E40" s="196">
        <v>8.2</v>
      </c>
      <c r="F40" s="197">
        <v>1.2</v>
      </c>
    </row>
    <row r="41" spans="1:6" ht="12.75">
      <c r="A41" s="301">
        <v>20380</v>
      </c>
      <c r="B41" s="195" t="s">
        <v>124</v>
      </c>
      <c r="C41" s="40">
        <v>609</v>
      </c>
      <c r="D41" s="104">
        <v>178537</v>
      </c>
      <c r="E41" s="196">
        <v>3.7</v>
      </c>
      <c r="F41" s="197">
        <v>1.4</v>
      </c>
    </row>
    <row r="42" spans="1:6" ht="12.75">
      <c r="A42" s="202"/>
      <c r="B42" s="203"/>
      <c r="C42" s="204"/>
      <c r="D42" s="109"/>
      <c r="E42" s="205"/>
      <c r="F42" s="206"/>
    </row>
    <row r="43" spans="1:6" ht="12.75">
      <c r="A43" s="303"/>
      <c r="B43" s="304"/>
      <c r="C43" s="194"/>
      <c r="D43" s="194"/>
      <c r="E43" s="305"/>
      <c r="F43" s="305"/>
    </row>
    <row r="44" spans="1:6" ht="12.75">
      <c r="A44" s="26" t="s">
        <v>885</v>
      </c>
      <c r="B44" s="304"/>
      <c r="C44" s="194"/>
      <c r="D44" s="194"/>
      <c r="E44" s="305"/>
      <c r="F44" s="305"/>
    </row>
    <row r="45" spans="1:6" s="12" customFormat="1" ht="31.5">
      <c r="A45" s="16" t="s">
        <v>125</v>
      </c>
      <c r="B45" s="13"/>
      <c r="C45" s="13"/>
      <c r="D45" s="13"/>
      <c r="E45" s="13"/>
      <c r="F45" s="13"/>
    </row>
    <row r="46" spans="1:6" s="12" customFormat="1" ht="16.5" thickBot="1">
      <c r="A46" s="138"/>
      <c r="B46" s="138"/>
      <c r="C46" s="138"/>
      <c r="D46" s="138"/>
      <c r="E46" s="138"/>
      <c r="F46" s="138"/>
    </row>
    <row r="47" spans="1:6" s="187" customFormat="1" ht="78.75" customHeight="1" thickTop="1">
      <c r="A47" s="184" t="s">
        <v>779</v>
      </c>
      <c r="B47" s="185" t="s">
        <v>780</v>
      </c>
      <c r="C47" s="184" t="s">
        <v>781</v>
      </c>
      <c r="D47" s="185" t="s">
        <v>782</v>
      </c>
      <c r="E47" s="185" t="s">
        <v>783</v>
      </c>
      <c r="F47" s="186" t="s">
        <v>784</v>
      </c>
    </row>
    <row r="48" spans="1:6" ht="12.75">
      <c r="A48" s="2"/>
      <c r="B48" s="2"/>
      <c r="C48" s="40"/>
      <c r="D48" s="104"/>
      <c r="E48" s="2"/>
      <c r="F48" s="42"/>
    </row>
    <row r="49" spans="1:6" ht="12.75">
      <c r="A49" s="301">
        <v>20400</v>
      </c>
      <c r="B49" s="195" t="s">
        <v>126</v>
      </c>
      <c r="C49" s="40"/>
      <c r="D49" s="104"/>
      <c r="E49" s="196"/>
      <c r="F49" s="197"/>
    </row>
    <row r="50" spans="1:6" ht="12.75">
      <c r="A50" s="302"/>
      <c r="B50" s="189" t="s">
        <v>127</v>
      </c>
      <c r="C50" s="40">
        <v>1004</v>
      </c>
      <c r="D50" s="104">
        <v>477049</v>
      </c>
      <c r="E50" s="196">
        <v>13.9</v>
      </c>
      <c r="F50" s="197">
        <v>3.7</v>
      </c>
    </row>
    <row r="51" spans="1:6" ht="12.75">
      <c r="A51" s="301">
        <v>20420</v>
      </c>
      <c r="B51" s="195" t="s">
        <v>128</v>
      </c>
      <c r="C51" s="40">
        <v>308</v>
      </c>
      <c r="D51" s="104">
        <v>89694</v>
      </c>
      <c r="E51" s="196">
        <v>4.3</v>
      </c>
      <c r="F51" s="197">
        <v>0.7</v>
      </c>
    </row>
    <row r="52" spans="1:6" ht="12.75">
      <c r="A52" s="301">
        <v>20440</v>
      </c>
      <c r="B52" s="195" t="s">
        <v>129</v>
      </c>
      <c r="C52" s="40">
        <v>137</v>
      </c>
      <c r="D52" s="104">
        <v>48654</v>
      </c>
      <c r="E52" s="196">
        <v>1.7</v>
      </c>
      <c r="F52" s="197">
        <v>0.4</v>
      </c>
    </row>
    <row r="53" spans="1:6" ht="12.75">
      <c r="A53" s="301">
        <v>20460</v>
      </c>
      <c r="B53" s="195" t="s">
        <v>130</v>
      </c>
      <c r="C53" s="40">
        <v>408</v>
      </c>
      <c r="D53" s="104">
        <v>161957</v>
      </c>
      <c r="E53" s="196">
        <v>4.5</v>
      </c>
      <c r="F53" s="197">
        <v>1.2</v>
      </c>
    </row>
    <row r="54" spans="1:6" ht="12.75">
      <c r="A54" s="301">
        <v>20490</v>
      </c>
      <c r="B54" s="195" t="s">
        <v>131</v>
      </c>
      <c r="C54" s="40"/>
      <c r="D54" s="104"/>
      <c r="E54" s="196"/>
      <c r="F54" s="306"/>
    </row>
    <row r="55" spans="1:6" ht="12.75">
      <c r="A55" s="302"/>
      <c r="B55" s="189" t="s">
        <v>132</v>
      </c>
      <c r="C55" s="40">
        <v>228</v>
      </c>
      <c r="D55" s="104">
        <v>48135</v>
      </c>
      <c r="E55" s="196">
        <v>2.3</v>
      </c>
      <c r="F55" s="306">
        <v>0.4</v>
      </c>
    </row>
    <row r="56" spans="1:6" ht="12.75">
      <c r="A56" s="301">
        <v>20500</v>
      </c>
      <c r="B56" s="195" t="s">
        <v>133</v>
      </c>
      <c r="C56" s="40">
        <v>387</v>
      </c>
      <c r="D56" s="104">
        <v>174278</v>
      </c>
      <c r="E56" s="196">
        <v>6.3</v>
      </c>
      <c r="F56" s="306">
        <v>1.3</v>
      </c>
    </row>
    <row r="57" spans="1:6" ht="12.75">
      <c r="A57" s="301">
        <v>20580</v>
      </c>
      <c r="B57" s="195" t="s">
        <v>134</v>
      </c>
      <c r="C57" s="40"/>
      <c r="D57" s="104"/>
      <c r="E57" s="196"/>
      <c r="F57" s="306"/>
    </row>
    <row r="58" spans="1:6" ht="12.75">
      <c r="A58" s="302"/>
      <c r="B58" s="189" t="s">
        <v>135</v>
      </c>
      <c r="C58" s="40">
        <v>8</v>
      </c>
      <c r="D58" s="104">
        <v>2066</v>
      </c>
      <c r="E58" s="196">
        <v>5.1</v>
      </c>
      <c r="F58" s="159" t="s">
        <v>136</v>
      </c>
    </row>
    <row r="59" spans="1:6" ht="12.75">
      <c r="A59" s="301">
        <v>20600</v>
      </c>
      <c r="B59" s="195" t="s">
        <v>137</v>
      </c>
      <c r="C59" s="40"/>
      <c r="D59" s="104"/>
      <c r="E59" s="196"/>
      <c r="F59" s="306"/>
    </row>
    <row r="60" spans="1:6" ht="12.75">
      <c r="A60" s="302"/>
      <c r="B60" s="189" t="s">
        <v>138</v>
      </c>
      <c r="C60" s="40">
        <v>296</v>
      </c>
      <c r="D60" s="104">
        <v>264122</v>
      </c>
      <c r="E60" s="196">
        <v>7.4</v>
      </c>
      <c r="F60" s="306">
        <v>2</v>
      </c>
    </row>
    <row r="61" spans="1:6" ht="12.75">
      <c r="A61" s="301">
        <v>20620</v>
      </c>
      <c r="B61" s="195" t="s">
        <v>139</v>
      </c>
      <c r="C61" s="40"/>
      <c r="D61" s="104"/>
      <c r="E61" s="196"/>
      <c r="F61" s="306"/>
    </row>
    <row r="62" spans="1:6" ht="12.75">
      <c r="A62" s="302"/>
      <c r="B62" s="189" t="s">
        <v>123</v>
      </c>
      <c r="C62" s="40">
        <v>395</v>
      </c>
      <c r="D62" s="104">
        <v>197866</v>
      </c>
      <c r="E62" s="196">
        <v>5</v>
      </c>
      <c r="F62" s="306">
        <v>1.5</v>
      </c>
    </row>
    <row r="63" spans="1:6" ht="12.75">
      <c r="A63" s="301">
        <v>20640</v>
      </c>
      <c r="B63" s="195" t="s">
        <v>140</v>
      </c>
      <c r="C63" s="40"/>
      <c r="D63" s="104"/>
      <c r="E63" s="196"/>
      <c r="F63" s="306"/>
    </row>
    <row r="64" spans="1:6" ht="12.75">
      <c r="A64" s="302"/>
      <c r="B64" s="189" t="s">
        <v>141</v>
      </c>
      <c r="C64" s="40">
        <v>154</v>
      </c>
      <c r="D64" s="104">
        <v>244128</v>
      </c>
      <c r="E64" s="196">
        <v>40.6</v>
      </c>
      <c r="F64" s="306">
        <v>1.9</v>
      </c>
    </row>
    <row r="65" spans="1:6" ht="12.75">
      <c r="A65" s="301">
        <v>20670</v>
      </c>
      <c r="B65" s="195" t="s">
        <v>142</v>
      </c>
      <c r="C65" s="40">
        <v>147</v>
      </c>
      <c r="D65" s="104">
        <v>81765</v>
      </c>
      <c r="E65" s="196">
        <v>5.6</v>
      </c>
      <c r="F65" s="306">
        <v>0.6</v>
      </c>
    </row>
    <row r="66" spans="1:6" ht="12.75">
      <c r="A66" s="301">
        <v>20690</v>
      </c>
      <c r="B66" s="195" t="s">
        <v>143</v>
      </c>
      <c r="C66" s="40">
        <v>13</v>
      </c>
      <c r="D66" s="104">
        <v>232</v>
      </c>
      <c r="E66" s="196">
        <v>0.3</v>
      </c>
      <c r="F66" s="159" t="s">
        <v>136</v>
      </c>
    </row>
    <row r="67" spans="1:6" ht="12.75">
      <c r="A67" s="301">
        <v>20700</v>
      </c>
      <c r="B67" s="195" t="s">
        <v>144</v>
      </c>
      <c r="C67" s="40"/>
      <c r="D67" s="104"/>
      <c r="E67" s="196"/>
      <c r="F67" s="306"/>
    </row>
    <row r="68" spans="1:6" ht="12.75">
      <c r="A68" s="302"/>
      <c r="B68" s="189" t="s">
        <v>145</v>
      </c>
      <c r="C68" s="40">
        <v>126</v>
      </c>
      <c r="D68" s="104">
        <v>2039901</v>
      </c>
      <c r="E68" s="196">
        <v>87.3</v>
      </c>
      <c r="F68" s="306">
        <v>15.7</v>
      </c>
    </row>
    <row r="69" spans="1:6" ht="12.75">
      <c r="A69" s="301">
        <v>20720</v>
      </c>
      <c r="B69" s="195" t="s">
        <v>146</v>
      </c>
      <c r="C69" s="40">
        <v>332</v>
      </c>
      <c r="D69" s="104">
        <v>521054</v>
      </c>
      <c r="E69" s="196">
        <v>38.2</v>
      </c>
      <c r="F69" s="306">
        <v>4</v>
      </c>
    </row>
    <row r="70" spans="1:6" ht="12.75">
      <c r="A70" s="301">
        <v>20730</v>
      </c>
      <c r="B70" s="195" t="s">
        <v>147</v>
      </c>
      <c r="C70" s="40"/>
      <c r="D70" s="104"/>
      <c r="E70" s="196"/>
      <c r="F70" s="306"/>
    </row>
    <row r="71" spans="1:6" ht="12.75">
      <c r="A71" s="302"/>
      <c r="B71" s="189" t="s">
        <v>148</v>
      </c>
      <c r="C71" s="40">
        <v>355</v>
      </c>
      <c r="D71" s="104">
        <v>21823</v>
      </c>
      <c r="E71" s="196">
        <v>1</v>
      </c>
      <c r="F71" s="306">
        <v>0.2</v>
      </c>
    </row>
    <row r="72" spans="1:6" ht="12.75">
      <c r="A72" s="301">
        <v>20740</v>
      </c>
      <c r="B72" s="195" t="s">
        <v>149</v>
      </c>
      <c r="C72" s="40"/>
      <c r="D72" s="104"/>
      <c r="E72" s="196"/>
      <c r="F72" s="306"/>
    </row>
    <row r="73" spans="1:6" ht="12.75">
      <c r="A73" s="302"/>
      <c r="B73" s="189" t="s">
        <v>150</v>
      </c>
      <c r="C73" s="40">
        <v>452</v>
      </c>
      <c r="D73" s="104">
        <v>289343</v>
      </c>
      <c r="E73" s="196">
        <v>7.1</v>
      </c>
      <c r="F73" s="306">
        <v>2.2</v>
      </c>
    </row>
    <row r="74" spans="1:6" ht="12.75">
      <c r="A74" s="301">
        <v>20780</v>
      </c>
      <c r="B74" s="195" t="s">
        <v>151</v>
      </c>
      <c r="C74" s="40"/>
      <c r="D74" s="104"/>
      <c r="E74" s="196"/>
      <c r="F74" s="306"/>
    </row>
    <row r="75" spans="1:6" ht="12.75">
      <c r="A75" s="302"/>
      <c r="B75" s="189" t="s">
        <v>152</v>
      </c>
      <c r="C75" s="40">
        <v>88</v>
      </c>
      <c r="D75" s="104">
        <v>75904</v>
      </c>
      <c r="E75" s="196">
        <v>7.6</v>
      </c>
      <c r="F75" s="306">
        <v>0.6</v>
      </c>
    </row>
    <row r="76" spans="1:6" ht="12.75">
      <c r="A76" s="301">
        <v>20800</v>
      </c>
      <c r="B76" s="195" t="s">
        <v>153</v>
      </c>
      <c r="C76" s="40">
        <v>247</v>
      </c>
      <c r="D76" s="104">
        <v>74084</v>
      </c>
      <c r="E76" s="196">
        <v>2.4</v>
      </c>
      <c r="F76" s="306">
        <v>0.6</v>
      </c>
    </row>
    <row r="77" spans="1:6" ht="12.75">
      <c r="A77" s="301">
        <v>20850</v>
      </c>
      <c r="B77" s="195" t="s">
        <v>803</v>
      </c>
      <c r="C77" s="40">
        <v>1698</v>
      </c>
      <c r="D77" s="104">
        <v>716829</v>
      </c>
      <c r="E77" s="196">
        <v>12.3</v>
      </c>
      <c r="F77" s="306">
        <v>5.5</v>
      </c>
    </row>
    <row r="78" spans="1:6" ht="12.75">
      <c r="A78" s="301">
        <v>29810</v>
      </c>
      <c r="B78" s="195" t="s">
        <v>803</v>
      </c>
      <c r="C78" s="40">
        <v>687</v>
      </c>
      <c r="D78" s="104">
        <v>221639</v>
      </c>
      <c r="E78" s="196">
        <v>5.2</v>
      </c>
      <c r="F78" s="306">
        <v>1.7</v>
      </c>
    </row>
    <row r="79" spans="1:6" ht="12.75">
      <c r="A79" s="301">
        <v>29900</v>
      </c>
      <c r="B79" s="195" t="s">
        <v>154</v>
      </c>
      <c r="C79" s="40">
        <v>963</v>
      </c>
      <c r="D79" s="104">
        <v>370621</v>
      </c>
      <c r="E79" s="196">
        <v>5.9</v>
      </c>
      <c r="F79" s="306">
        <v>2.8</v>
      </c>
    </row>
    <row r="80" spans="1:6" ht="12.75">
      <c r="A80" s="202"/>
      <c r="B80" s="3"/>
      <c r="C80" s="3"/>
      <c r="D80" s="109"/>
      <c r="E80" s="3"/>
      <c r="F80" s="307"/>
    </row>
    <row r="82" s="10" customFormat="1" ht="12.75">
      <c r="A82" s="26" t="s">
        <v>805</v>
      </c>
    </row>
    <row r="83" s="10" customFormat="1" ht="12.75">
      <c r="A83" s="26" t="s">
        <v>806</v>
      </c>
    </row>
    <row r="84" s="10" customFormat="1" ht="12.75">
      <c r="A84" s="26" t="s">
        <v>155</v>
      </c>
    </row>
    <row r="85" ht="12.75">
      <c r="A85" s="58" t="s">
        <v>808</v>
      </c>
    </row>
    <row r="86" ht="12.75">
      <c r="A86" s="58"/>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8.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2.75"/>
  <cols>
    <col min="1" max="1" width="10.7109375" style="0" customWidth="1"/>
    <col min="2" max="3" width="15.28125" style="0" customWidth="1"/>
    <col min="4" max="4" width="11.7109375" style="0" customWidth="1"/>
    <col min="5" max="6" width="15.28125" style="0" customWidth="1"/>
  </cols>
  <sheetData>
    <row r="1" spans="1:6" ht="31.5">
      <c r="A1" s="16" t="s">
        <v>80</v>
      </c>
      <c r="B1" s="1"/>
      <c r="C1" s="1"/>
      <c r="D1" s="1"/>
      <c r="E1" s="1"/>
      <c r="F1" s="1"/>
    </row>
    <row r="2" s="12" customFormat="1" ht="15.75"/>
    <row r="3" spans="1:6" ht="12.75">
      <c r="A3" s="44" t="s">
        <v>81</v>
      </c>
      <c r="B3" s="1"/>
      <c r="C3" s="1"/>
      <c r="D3" s="1"/>
      <c r="E3" s="1"/>
      <c r="F3" s="1"/>
    </row>
    <row r="4" spans="1:6" ht="13.5" thickBot="1">
      <c r="A4" s="14"/>
      <c r="B4" s="14"/>
      <c r="C4" s="14"/>
      <c r="D4" s="14"/>
      <c r="E4" s="14"/>
      <c r="F4" s="14"/>
    </row>
    <row r="5" spans="1:6" s="11" customFormat="1" ht="41.25" customHeight="1" thickTop="1">
      <c r="A5" s="15" t="s">
        <v>648</v>
      </c>
      <c r="B5" s="22" t="s">
        <v>3</v>
      </c>
      <c r="C5" s="299" t="s">
        <v>82</v>
      </c>
      <c r="D5" s="244" t="s">
        <v>648</v>
      </c>
      <c r="E5" s="22" t="s">
        <v>3</v>
      </c>
      <c r="F5" s="25" t="s">
        <v>83</v>
      </c>
    </row>
    <row r="6" spans="1:5" ht="12.75">
      <c r="A6" s="2"/>
      <c r="B6" s="2"/>
      <c r="C6" s="49"/>
      <c r="D6" s="2"/>
      <c r="E6" s="2"/>
    </row>
    <row r="7" spans="1:6" ht="12.75">
      <c r="A7" s="50">
        <v>1939</v>
      </c>
      <c r="B7" s="7">
        <v>704</v>
      </c>
      <c r="C7" s="157">
        <v>97045</v>
      </c>
      <c r="D7" s="300">
        <v>1977</v>
      </c>
      <c r="E7" s="24">
        <v>1569</v>
      </c>
      <c r="F7" s="52">
        <v>2571489</v>
      </c>
    </row>
    <row r="8" spans="1:6" ht="12.75">
      <c r="A8" s="50">
        <v>1948</v>
      </c>
      <c r="B8" s="7">
        <v>702</v>
      </c>
      <c r="C8" s="157">
        <v>480734</v>
      </c>
      <c r="D8" s="300">
        <v>1982</v>
      </c>
      <c r="E8" s="24">
        <v>1737</v>
      </c>
      <c r="F8" s="52">
        <v>4084369</v>
      </c>
    </row>
    <row r="9" spans="1:6" ht="12.75">
      <c r="A9" s="50">
        <v>1954</v>
      </c>
      <c r="B9" s="7">
        <v>594</v>
      </c>
      <c r="C9" s="157">
        <v>581940</v>
      </c>
      <c r="D9" s="300">
        <v>1987</v>
      </c>
      <c r="E9" s="24">
        <v>1998</v>
      </c>
      <c r="F9" s="52">
        <v>5362490</v>
      </c>
    </row>
    <row r="10" spans="1:6" ht="12.75">
      <c r="A10" s="50">
        <v>1958</v>
      </c>
      <c r="B10" s="7">
        <v>793</v>
      </c>
      <c r="C10" s="157">
        <v>618155</v>
      </c>
      <c r="D10" s="300">
        <v>1992</v>
      </c>
      <c r="E10" s="24">
        <v>2202</v>
      </c>
      <c r="F10" s="52">
        <v>8001621</v>
      </c>
    </row>
    <row r="11" spans="1:6" ht="12.75">
      <c r="A11" s="50">
        <v>1963</v>
      </c>
      <c r="B11" s="7">
        <v>974</v>
      </c>
      <c r="C11" s="157">
        <v>735205</v>
      </c>
      <c r="D11" s="300">
        <v>1997</v>
      </c>
      <c r="E11" s="24">
        <v>1872</v>
      </c>
      <c r="F11" s="52">
        <v>7147462</v>
      </c>
    </row>
    <row r="12" spans="1:6" ht="12.75">
      <c r="A12" s="50">
        <v>1967</v>
      </c>
      <c r="B12" s="7">
        <v>1030</v>
      </c>
      <c r="C12" s="157">
        <v>1013813</v>
      </c>
      <c r="D12" s="300">
        <v>2002</v>
      </c>
      <c r="E12" s="24">
        <v>1876</v>
      </c>
      <c r="F12" s="52">
        <v>9986355</v>
      </c>
    </row>
    <row r="13" spans="1:6" ht="12.75">
      <c r="A13" s="50">
        <v>1972</v>
      </c>
      <c r="B13" s="7">
        <v>1336</v>
      </c>
      <c r="C13" s="157">
        <v>1538429</v>
      </c>
      <c r="D13" s="300"/>
      <c r="E13" s="24"/>
      <c r="F13" s="52"/>
    </row>
    <row r="14" spans="1:6" ht="12.75">
      <c r="A14" s="3"/>
      <c r="B14" s="3"/>
      <c r="C14" s="56"/>
      <c r="D14" s="3"/>
      <c r="E14" s="3"/>
      <c r="F14" s="4"/>
    </row>
    <row r="16" s="5" customFormat="1" ht="12.75">
      <c r="A16" s="58" t="s">
        <v>85</v>
      </c>
    </row>
    <row r="17" s="5" customFormat="1" ht="12.75">
      <c r="A17" s="222" t="s">
        <v>86</v>
      </c>
    </row>
    <row r="18" s="5" customFormat="1" ht="12.75">
      <c r="A18" s="222" t="s">
        <v>87</v>
      </c>
    </row>
    <row r="19" s="5" customFormat="1" ht="12.75">
      <c r="A19" s="69" t="s">
        <v>88</v>
      </c>
    </row>
    <row r="20" s="5" customFormat="1" ht="12.75">
      <c r="A20" s="69" t="s">
        <v>84</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9.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ols>
    <col min="1" max="1" width="30.7109375" style="0" customWidth="1"/>
    <col min="2" max="4" width="17.7109375" style="0" customWidth="1"/>
  </cols>
  <sheetData>
    <row r="1" spans="1:4" s="211" customFormat="1" ht="31.5">
      <c r="A1" s="16" t="s">
        <v>70</v>
      </c>
      <c r="B1" s="44"/>
      <c r="C1" s="44"/>
      <c r="D1" s="44"/>
    </row>
    <row r="2" spans="1:4" s="211" customFormat="1" ht="12.75" customHeight="1">
      <c r="A2" s="16"/>
      <c r="B2" s="44"/>
      <c r="C2" s="44"/>
      <c r="D2" s="44"/>
    </row>
    <row r="3" spans="1:4" s="211" customFormat="1" ht="12.75" customHeight="1">
      <c r="A3" s="28" t="s">
        <v>575</v>
      </c>
      <c r="B3" s="44"/>
      <c r="C3" s="44"/>
      <c r="D3" s="44"/>
    </row>
    <row r="4" spans="1:4" s="211" customFormat="1" ht="12.75" customHeight="1">
      <c r="A4" s="33" t="s">
        <v>576</v>
      </c>
      <c r="B4" s="44"/>
      <c r="C4" s="44"/>
      <c r="D4" s="44"/>
    </row>
    <row r="5" spans="1:4" s="211" customFormat="1" ht="12.75" customHeight="1">
      <c r="A5" s="33" t="s">
        <v>590</v>
      </c>
      <c r="B5" s="44"/>
      <c r="C5" s="44"/>
      <c r="D5" s="44"/>
    </row>
    <row r="6" spans="1:4" s="12" customFormat="1" ht="12.75" customHeight="1" thickBot="1">
      <c r="A6" s="138"/>
      <c r="B6" s="138"/>
      <c r="C6" s="138"/>
      <c r="D6" s="138"/>
    </row>
    <row r="7" spans="1:4" ht="24" customHeight="1" thickTop="1">
      <c r="A7" s="45" t="s">
        <v>811</v>
      </c>
      <c r="B7" s="46" t="s">
        <v>632</v>
      </c>
      <c r="C7" s="47" t="s">
        <v>633</v>
      </c>
      <c r="D7" s="45" t="s">
        <v>71</v>
      </c>
    </row>
    <row r="8" spans="1:3" ht="12.75">
      <c r="A8" s="2"/>
      <c r="B8" s="49"/>
      <c r="C8" s="2"/>
    </row>
    <row r="9" spans="1:4" ht="12.75">
      <c r="A9" s="2" t="s">
        <v>854</v>
      </c>
      <c r="B9" s="157">
        <v>1876</v>
      </c>
      <c r="C9" s="29">
        <v>1446</v>
      </c>
      <c r="D9" s="182">
        <f>B9-C9</f>
        <v>430</v>
      </c>
    </row>
    <row r="10" spans="1:4" ht="12.75">
      <c r="A10" s="2" t="s">
        <v>782</v>
      </c>
      <c r="B10" s="157">
        <v>9986355</v>
      </c>
      <c r="C10" s="29">
        <v>8579151</v>
      </c>
      <c r="D10" s="182">
        <f>B10-C10</f>
        <v>1407204</v>
      </c>
    </row>
    <row r="11" spans="1:4" ht="12.75">
      <c r="A11" s="2" t="s">
        <v>925</v>
      </c>
      <c r="B11" s="157">
        <v>683396</v>
      </c>
      <c r="C11" s="29">
        <v>583575</v>
      </c>
      <c r="D11" s="182">
        <f>B11-C11</f>
        <v>99821</v>
      </c>
    </row>
    <row r="12" spans="1:4" ht="12.75">
      <c r="A12" s="2" t="s">
        <v>72</v>
      </c>
      <c r="B12" s="157">
        <v>164694</v>
      </c>
      <c r="C12" s="29">
        <v>141182</v>
      </c>
      <c r="D12" s="182">
        <f>B12-C12</f>
        <v>23512</v>
      </c>
    </row>
    <row r="13" spans="1:4" ht="12.75">
      <c r="A13" s="2" t="s">
        <v>73</v>
      </c>
      <c r="B13" s="157"/>
      <c r="C13" s="104"/>
      <c r="D13" s="235"/>
    </row>
    <row r="14" spans="1:4" ht="12.75">
      <c r="A14" s="20" t="s">
        <v>74</v>
      </c>
      <c r="B14" s="157">
        <v>19412</v>
      </c>
      <c r="C14" s="29">
        <v>16097</v>
      </c>
      <c r="D14" s="182">
        <f>B14-C14</f>
        <v>3315</v>
      </c>
    </row>
    <row r="15" spans="1:4" ht="12.75">
      <c r="A15" s="2" t="s">
        <v>75</v>
      </c>
      <c r="B15" s="157">
        <v>1305703</v>
      </c>
      <c r="C15" s="29">
        <v>1106610</v>
      </c>
      <c r="D15" s="182">
        <f>B15-C15</f>
        <v>199093</v>
      </c>
    </row>
    <row r="16" spans="1:4" ht="12.75">
      <c r="A16" s="2" t="s">
        <v>76</v>
      </c>
      <c r="B16" s="157"/>
      <c r="C16" s="40"/>
      <c r="D16" s="171"/>
    </row>
    <row r="17" spans="1:4" ht="12.75">
      <c r="A17" s="20" t="s">
        <v>77</v>
      </c>
      <c r="B17" s="157">
        <v>888611</v>
      </c>
      <c r="C17" s="29">
        <v>768724</v>
      </c>
      <c r="D17" s="182">
        <f>B17-C17</f>
        <v>119887</v>
      </c>
    </row>
    <row r="18" spans="1:4" ht="12.75">
      <c r="A18" s="20" t="s">
        <v>78</v>
      </c>
      <c r="B18" s="157">
        <v>927869</v>
      </c>
      <c r="C18" s="29">
        <v>805470</v>
      </c>
      <c r="D18" s="182">
        <f>B18-C18</f>
        <v>122399</v>
      </c>
    </row>
    <row r="19" spans="1:4" ht="12.75">
      <c r="A19" s="3"/>
      <c r="B19" s="108"/>
      <c r="C19" s="109"/>
      <c r="D19" s="110"/>
    </row>
    <row r="21" s="5" customFormat="1" ht="12.75">
      <c r="A21" s="58" t="s">
        <v>5</v>
      </c>
    </row>
    <row r="22" s="5" customFormat="1" ht="12.75">
      <c r="A22" s="58" t="s">
        <v>79</v>
      </c>
    </row>
    <row r="23" ht="12.75">
      <c r="A23" s="69"/>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0" customWidth="1"/>
  </cols>
  <sheetData>
    <row r="1" ht="18.75">
      <c r="A1" s="424" t="s">
        <v>1138</v>
      </c>
    </row>
    <row r="2" ht="12.75">
      <c r="A2" s="5"/>
    </row>
    <row r="3" ht="12.75">
      <c r="A3" s="5"/>
    </row>
    <row r="4" ht="22.5">
      <c r="A4" s="425" t="s">
        <v>1139</v>
      </c>
    </row>
    <row r="5" ht="12.75" customHeight="1">
      <c r="A5" s="426"/>
    </row>
    <row r="6" ht="12.75" customHeight="1">
      <c r="A6" s="426"/>
    </row>
    <row r="7" ht="47.25">
      <c r="A7" s="427" t="s">
        <v>1140</v>
      </c>
    </row>
    <row r="8" ht="12.75" customHeight="1">
      <c r="A8" s="426"/>
    </row>
    <row r="9" ht="173.25">
      <c r="A9" s="427" t="s">
        <v>0</v>
      </c>
    </row>
  </sheetData>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20.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cols>
    <col min="1" max="1" width="7.28125" style="0" customWidth="1"/>
    <col min="2" max="2" width="31.421875" style="0" customWidth="1"/>
    <col min="3" max="3" width="10.421875" style="0" customWidth="1"/>
    <col min="4" max="4" width="11.8515625" style="0" customWidth="1"/>
    <col min="5" max="5" width="10.57421875" style="0" customWidth="1"/>
    <col min="6" max="6" width="12.00390625" style="0" customWidth="1"/>
  </cols>
  <sheetData>
    <row r="1" spans="1:6" ht="31.5">
      <c r="A1" s="16" t="s">
        <v>6</v>
      </c>
      <c r="B1" s="1"/>
      <c r="C1" s="1"/>
      <c r="D1" s="1"/>
      <c r="E1" s="1"/>
      <c r="F1" s="1"/>
    </row>
    <row r="2" spans="1:6" ht="12.75" customHeight="1">
      <c r="A2" s="16"/>
      <c r="B2" s="1"/>
      <c r="C2" s="1"/>
      <c r="D2" s="1"/>
      <c r="E2" s="1"/>
      <c r="F2" s="1"/>
    </row>
    <row r="3" spans="1:6" ht="12.75" customHeight="1">
      <c r="A3" s="28" t="s">
        <v>575</v>
      </c>
      <c r="B3" s="1"/>
      <c r="C3" s="1"/>
      <c r="D3" s="1"/>
      <c r="E3" s="1"/>
      <c r="F3" s="1"/>
    </row>
    <row r="4" spans="1:6" ht="12.75" customHeight="1">
      <c r="A4" s="33" t="s">
        <v>576</v>
      </c>
      <c r="B4" s="1"/>
      <c r="C4" s="1"/>
      <c r="D4" s="1"/>
      <c r="E4" s="1"/>
      <c r="F4" s="1"/>
    </row>
    <row r="5" spans="1:6" ht="12.75" customHeight="1">
      <c r="A5" s="33" t="s">
        <v>590</v>
      </c>
      <c r="B5" s="1"/>
      <c r="C5" s="1"/>
      <c r="D5" s="1"/>
      <c r="E5" s="1"/>
      <c r="F5" s="1"/>
    </row>
    <row r="6" spans="2:4" s="12" customFormat="1" ht="12.75" customHeight="1" thickBot="1">
      <c r="B6" s="138"/>
      <c r="C6" s="138"/>
      <c r="D6" s="138"/>
    </row>
    <row r="7" spans="1:6" ht="80.25" customHeight="1" thickTop="1">
      <c r="A7" s="282" t="s">
        <v>810</v>
      </c>
      <c r="B7" s="15" t="s">
        <v>7</v>
      </c>
      <c r="C7" s="22" t="s">
        <v>8</v>
      </c>
      <c r="D7" s="25" t="s">
        <v>9</v>
      </c>
      <c r="E7" s="283" t="s">
        <v>856</v>
      </c>
      <c r="F7" s="283" t="s">
        <v>906</v>
      </c>
    </row>
    <row r="8" spans="1:5" ht="12.75" customHeight="1">
      <c r="A8" s="212"/>
      <c r="B8" s="2"/>
      <c r="C8" s="2"/>
      <c r="E8" s="284"/>
    </row>
    <row r="9" spans="1:6" ht="12.75" customHeight="1">
      <c r="A9" s="285" t="s">
        <v>10</v>
      </c>
      <c r="B9" s="60" t="s">
        <v>11</v>
      </c>
      <c r="C9" s="148">
        <v>1876</v>
      </c>
      <c r="D9" s="149">
        <v>9986355</v>
      </c>
      <c r="E9" s="286">
        <v>683396</v>
      </c>
      <c r="F9" s="241">
        <v>19412</v>
      </c>
    </row>
    <row r="10" spans="1:6" ht="12.75" customHeight="1">
      <c r="A10" s="285"/>
      <c r="B10" s="2"/>
      <c r="C10" s="40"/>
      <c r="D10" s="153"/>
      <c r="E10" s="287"/>
      <c r="F10" s="228"/>
    </row>
    <row r="11" spans="1:6" ht="12.75" customHeight="1">
      <c r="A11" s="285"/>
      <c r="B11" s="2" t="s">
        <v>12</v>
      </c>
      <c r="C11" s="40"/>
      <c r="D11" s="153"/>
      <c r="E11" s="287"/>
      <c r="F11" s="228"/>
    </row>
    <row r="12" spans="1:6" ht="12.75" customHeight="1">
      <c r="A12" s="285"/>
      <c r="B12" s="20" t="s">
        <v>13</v>
      </c>
      <c r="C12" s="40">
        <v>1691</v>
      </c>
      <c r="D12" s="153">
        <v>6664459</v>
      </c>
      <c r="E12" s="287">
        <v>556839</v>
      </c>
      <c r="F12" s="228">
        <v>17044</v>
      </c>
    </row>
    <row r="13" spans="1:6" ht="12.75" customHeight="1">
      <c r="A13" s="285"/>
      <c r="B13" s="23" t="s">
        <v>14</v>
      </c>
      <c r="C13" s="40"/>
      <c r="D13" s="153"/>
      <c r="E13" s="287"/>
      <c r="F13" s="228"/>
    </row>
    <row r="14" spans="1:6" ht="12.75" customHeight="1">
      <c r="A14" s="285"/>
      <c r="B14" s="23" t="s">
        <v>15</v>
      </c>
      <c r="C14" s="40">
        <v>89</v>
      </c>
      <c r="D14" s="288" t="s">
        <v>563</v>
      </c>
      <c r="E14" s="289" t="s">
        <v>563</v>
      </c>
      <c r="F14" s="290" t="s">
        <v>802</v>
      </c>
    </row>
    <row r="15" spans="1:6" ht="12.75" customHeight="1">
      <c r="A15" s="285"/>
      <c r="B15" s="23" t="s">
        <v>16</v>
      </c>
      <c r="C15" s="40"/>
      <c r="D15" s="153"/>
      <c r="E15" s="287"/>
      <c r="F15" s="228"/>
    </row>
    <row r="16" spans="1:6" ht="12.75" customHeight="1">
      <c r="A16" s="285"/>
      <c r="B16" s="23" t="s">
        <v>17</v>
      </c>
      <c r="C16" s="40">
        <v>96</v>
      </c>
      <c r="D16" s="288" t="s">
        <v>563</v>
      </c>
      <c r="E16" s="289" t="s">
        <v>563</v>
      </c>
      <c r="F16" s="290" t="s">
        <v>1020</v>
      </c>
    </row>
    <row r="17" spans="1:6" ht="12.75" customHeight="1">
      <c r="A17" s="285"/>
      <c r="B17" s="2"/>
      <c r="C17" s="40"/>
      <c r="D17" s="153"/>
      <c r="E17" s="287"/>
      <c r="F17" s="228"/>
    </row>
    <row r="18" spans="1:6" ht="12.75" customHeight="1">
      <c r="A18" s="285"/>
      <c r="B18" s="2" t="s">
        <v>18</v>
      </c>
      <c r="C18" s="40"/>
      <c r="D18" s="153"/>
      <c r="E18" s="287"/>
      <c r="F18" s="228"/>
    </row>
    <row r="19" spans="1:6" ht="12.75" customHeight="1">
      <c r="A19" s="285" t="s">
        <v>19</v>
      </c>
      <c r="B19" s="23" t="s">
        <v>20</v>
      </c>
      <c r="C19" s="40"/>
      <c r="D19" s="153"/>
      <c r="E19" s="287"/>
      <c r="F19" s="228"/>
    </row>
    <row r="20" spans="1:6" ht="12.75" customHeight="1">
      <c r="A20" s="285"/>
      <c r="B20" s="23" t="s">
        <v>21</v>
      </c>
      <c r="C20" s="40">
        <v>81</v>
      </c>
      <c r="D20" s="153">
        <v>716918</v>
      </c>
      <c r="E20" s="287">
        <v>34210</v>
      </c>
      <c r="F20" s="228">
        <v>1005</v>
      </c>
    </row>
    <row r="21" spans="1:6" ht="12.75" customHeight="1">
      <c r="A21" s="285" t="s">
        <v>22</v>
      </c>
      <c r="B21" s="23" t="s">
        <v>23</v>
      </c>
      <c r="C21" s="40">
        <v>52</v>
      </c>
      <c r="D21" s="153">
        <v>106455</v>
      </c>
      <c r="E21" s="287">
        <v>13065</v>
      </c>
      <c r="F21" s="228">
        <v>391</v>
      </c>
    </row>
    <row r="22" spans="1:6" ht="12.75" customHeight="1">
      <c r="A22" s="285" t="s">
        <v>24</v>
      </c>
      <c r="B22" s="23" t="s">
        <v>25</v>
      </c>
      <c r="C22" s="40"/>
      <c r="D22" s="153"/>
      <c r="E22" s="287"/>
      <c r="F22" s="228"/>
    </row>
    <row r="23" spans="1:6" ht="12.75" customHeight="1">
      <c r="A23" s="285"/>
      <c r="B23" s="23" t="s">
        <v>26</v>
      </c>
      <c r="C23" s="40">
        <v>83</v>
      </c>
      <c r="D23" s="153">
        <v>380454</v>
      </c>
      <c r="E23" s="287">
        <v>27677</v>
      </c>
      <c r="F23" s="228">
        <v>753</v>
      </c>
    </row>
    <row r="24" spans="1:6" ht="12.75" customHeight="1">
      <c r="A24" s="285" t="s">
        <v>27</v>
      </c>
      <c r="B24" s="23" t="s">
        <v>28</v>
      </c>
      <c r="C24" s="40"/>
      <c r="D24" s="153"/>
      <c r="E24" s="287"/>
      <c r="F24" s="228"/>
    </row>
    <row r="25" spans="1:6" ht="12.75" customHeight="1">
      <c r="A25" s="285"/>
      <c r="B25" s="23" t="s">
        <v>29</v>
      </c>
      <c r="C25" s="40">
        <v>127</v>
      </c>
      <c r="D25" s="153">
        <v>607673</v>
      </c>
      <c r="E25" s="287">
        <v>95599</v>
      </c>
      <c r="F25" s="228">
        <v>1739</v>
      </c>
    </row>
    <row r="26" spans="1:6" ht="12.75" customHeight="1">
      <c r="A26" s="285" t="s">
        <v>30</v>
      </c>
      <c r="B26" s="23" t="s">
        <v>31</v>
      </c>
      <c r="C26" s="40"/>
      <c r="D26" s="153"/>
      <c r="E26" s="287"/>
      <c r="F26" s="228"/>
    </row>
    <row r="27" spans="1:6" ht="12.75" customHeight="1">
      <c r="A27" s="285"/>
      <c r="B27" s="23" t="s">
        <v>32</v>
      </c>
      <c r="C27" s="40">
        <v>18</v>
      </c>
      <c r="D27" s="288" t="s">
        <v>563</v>
      </c>
      <c r="E27" s="289" t="s">
        <v>563</v>
      </c>
      <c r="F27" s="290" t="s">
        <v>1023</v>
      </c>
    </row>
    <row r="28" spans="1:6" ht="12.75" customHeight="1">
      <c r="A28" s="285" t="s">
        <v>33</v>
      </c>
      <c r="B28" s="23" t="s">
        <v>34</v>
      </c>
      <c r="C28" s="40">
        <v>103</v>
      </c>
      <c r="D28" s="153">
        <v>545247</v>
      </c>
      <c r="E28" s="287">
        <v>37263</v>
      </c>
      <c r="F28" s="228">
        <v>878</v>
      </c>
    </row>
    <row r="29" spans="1:6" ht="12.75" customHeight="1">
      <c r="A29" s="285" t="s">
        <v>35</v>
      </c>
      <c r="B29" s="23" t="s">
        <v>36</v>
      </c>
      <c r="C29" s="40"/>
      <c r="D29" s="153"/>
      <c r="E29" s="287"/>
      <c r="F29" s="228"/>
    </row>
    <row r="30" spans="1:6" ht="12.75" customHeight="1">
      <c r="A30" s="285"/>
      <c r="B30" s="23" t="s">
        <v>37</v>
      </c>
      <c r="C30" s="40">
        <v>73</v>
      </c>
      <c r="D30" s="153">
        <v>206004</v>
      </c>
      <c r="E30" s="287">
        <v>23882</v>
      </c>
      <c r="F30" s="228">
        <v>579</v>
      </c>
    </row>
    <row r="31" spans="1:6" ht="12.75" customHeight="1">
      <c r="A31" s="285" t="s">
        <v>38</v>
      </c>
      <c r="B31" s="20" t="s">
        <v>39</v>
      </c>
      <c r="C31" s="40">
        <v>122</v>
      </c>
      <c r="D31" s="153">
        <v>319604</v>
      </c>
      <c r="E31" s="287">
        <v>37796</v>
      </c>
      <c r="F31" s="228">
        <v>1072</v>
      </c>
    </row>
    <row r="32" spans="1:6" ht="12.75" customHeight="1">
      <c r="A32" s="285" t="s">
        <v>40</v>
      </c>
      <c r="B32" s="20" t="s">
        <v>41</v>
      </c>
      <c r="C32" s="40">
        <v>202</v>
      </c>
      <c r="D32" s="288" t="s">
        <v>563</v>
      </c>
      <c r="E32" s="289" t="s">
        <v>563</v>
      </c>
      <c r="F32" s="290" t="s">
        <v>802</v>
      </c>
    </row>
    <row r="33" spans="1:6" ht="12.75" customHeight="1">
      <c r="A33" s="285" t="s">
        <v>42</v>
      </c>
      <c r="B33" s="23" t="s">
        <v>43</v>
      </c>
      <c r="C33" s="40">
        <v>83</v>
      </c>
      <c r="D33" s="153">
        <v>258639</v>
      </c>
      <c r="E33" s="287">
        <v>30604</v>
      </c>
      <c r="F33" s="228">
        <v>853</v>
      </c>
    </row>
    <row r="34" spans="1:6" ht="12.75" customHeight="1">
      <c r="A34" s="285" t="s">
        <v>44</v>
      </c>
      <c r="B34" s="23" t="s">
        <v>45</v>
      </c>
      <c r="C34" s="40">
        <v>54</v>
      </c>
      <c r="D34" s="153">
        <v>867098</v>
      </c>
      <c r="E34" s="287">
        <v>23920</v>
      </c>
      <c r="F34" s="228">
        <v>750</v>
      </c>
    </row>
    <row r="35" spans="1:6" ht="12.75" customHeight="1">
      <c r="A35" s="285" t="s">
        <v>46</v>
      </c>
      <c r="B35" s="20" t="s">
        <v>47</v>
      </c>
      <c r="C35" s="40">
        <v>129</v>
      </c>
      <c r="D35" s="153">
        <v>208933</v>
      </c>
      <c r="E35" s="287">
        <v>22124</v>
      </c>
      <c r="F35" s="228">
        <v>739</v>
      </c>
    </row>
    <row r="36" spans="1:6" ht="12.75" customHeight="1">
      <c r="A36" s="285" t="s">
        <v>48</v>
      </c>
      <c r="B36" s="23" t="s">
        <v>49</v>
      </c>
      <c r="C36" s="40">
        <v>366</v>
      </c>
      <c r="D36" s="153">
        <v>2163884</v>
      </c>
      <c r="E36" s="287">
        <v>160050</v>
      </c>
      <c r="F36" s="228">
        <v>5526</v>
      </c>
    </row>
    <row r="37" spans="1:6" ht="12.75" customHeight="1">
      <c r="A37" s="285" t="s">
        <v>50</v>
      </c>
      <c r="B37" s="23" t="s">
        <v>51</v>
      </c>
      <c r="C37" s="40">
        <v>3</v>
      </c>
      <c r="D37" s="288" t="s">
        <v>563</v>
      </c>
      <c r="E37" s="289" t="s">
        <v>563</v>
      </c>
      <c r="F37" s="290" t="s">
        <v>1024</v>
      </c>
    </row>
    <row r="38" spans="1:6" ht="12.75" customHeight="1">
      <c r="A38" s="285" t="s">
        <v>52</v>
      </c>
      <c r="B38" s="23" t="s">
        <v>53</v>
      </c>
      <c r="C38" s="40">
        <v>40</v>
      </c>
      <c r="D38" s="153">
        <v>153277</v>
      </c>
      <c r="E38" s="287">
        <v>22614</v>
      </c>
      <c r="F38" s="228">
        <v>488</v>
      </c>
    </row>
    <row r="39" spans="1:6" ht="12.75" customHeight="1">
      <c r="A39" s="285" t="s">
        <v>54</v>
      </c>
      <c r="B39" s="20" t="s">
        <v>55</v>
      </c>
      <c r="C39" s="40">
        <v>25</v>
      </c>
      <c r="D39" s="153">
        <v>1372811</v>
      </c>
      <c r="E39" s="287">
        <v>9493</v>
      </c>
      <c r="F39" s="228">
        <v>193</v>
      </c>
    </row>
    <row r="40" spans="1:6" ht="12.75" customHeight="1">
      <c r="A40" s="285" t="s">
        <v>56</v>
      </c>
      <c r="B40" s="23" t="s">
        <v>57</v>
      </c>
      <c r="C40" s="40"/>
      <c r="D40" s="153"/>
      <c r="E40" s="287"/>
      <c r="F40" s="228"/>
    </row>
    <row r="41" spans="1:6" ht="12.75" customHeight="1">
      <c r="A41" s="285"/>
      <c r="B41" s="23" t="s">
        <v>58</v>
      </c>
      <c r="C41" s="40">
        <v>28</v>
      </c>
      <c r="D41" s="288" t="s">
        <v>563</v>
      </c>
      <c r="E41" s="289" t="s">
        <v>563</v>
      </c>
      <c r="F41" s="290" t="s">
        <v>1020</v>
      </c>
    </row>
    <row r="42" spans="1:6" ht="12.75" customHeight="1">
      <c r="A42" s="285" t="s">
        <v>59</v>
      </c>
      <c r="B42" s="20" t="s">
        <v>60</v>
      </c>
      <c r="C42" s="40">
        <v>191</v>
      </c>
      <c r="D42" s="288" t="s">
        <v>563</v>
      </c>
      <c r="E42" s="289" t="s">
        <v>563</v>
      </c>
      <c r="F42" s="290" t="s">
        <v>802</v>
      </c>
    </row>
    <row r="43" spans="1:6" ht="12.75" customHeight="1">
      <c r="A43" s="3"/>
      <c r="B43" s="3"/>
      <c r="C43" s="3"/>
      <c r="D43" s="4"/>
      <c r="E43" s="135"/>
      <c r="F43" s="4"/>
    </row>
    <row r="44" spans="1:6" ht="12.75" customHeight="1">
      <c r="A44" s="291"/>
      <c r="B44" s="229"/>
      <c r="C44" s="216"/>
      <c r="D44" s="292"/>
      <c r="E44" s="292"/>
      <c r="F44" s="293"/>
    </row>
    <row r="45" spans="1:6" ht="12.75" customHeight="1">
      <c r="A45" s="10" t="s">
        <v>885</v>
      </c>
      <c r="B45" s="229"/>
      <c r="C45" s="216"/>
      <c r="D45" s="292"/>
      <c r="E45" s="292"/>
      <c r="F45" s="293"/>
    </row>
    <row r="46" spans="1:6" ht="33" customHeight="1">
      <c r="A46" s="16" t="s">
        <v>61</v>
      </c>
      <c r="B46" s="1"/>
      <c r="C46" s="1"/>
      <c r="D46" s="1"/>
      <c r="E46" s="1"/>
      <c r="F46" s="1"/>
    </row>
    <row r="47" spans="1:6" ht="12.75" customHeight="1" thickBot="1">
      <c r="A47" s="291"/>
      <c r="B47" s="229"/>
      <c r="C47" s="216"/>
      <c r="D47" s="292"/>
      <c r="E47" s="292"/>
      <c r="F47" s="293"/>
    </row>
    <row r="48" spans="1:6" ht="77.25" thickTop="1">
      <c r="A48" s="282" t="s">
        <v>810</v>
      </c>
      <c r="B48" s="294" t="s">
        <v>7</v>
      </c>
      <c r="C48" s="209" t="s">
        <v>8</v>
      </c>
      <c r="D48" s="282" t="s">
        <v>9</v>
      </c>
      <c r="E48" s="283" t="s">
        <v>856</v>
      </c>
      <c r="F48" s="283" t="s">
        <v>906</v>
      </c>
    </row>
    <row r="49" spans="1:6" ht="12.75" customHeight="1">
      <c r="A49" s="291"/>
      <c r="B49" s="295"/>
      <c r="C49" s="296"/>
      <c r="D49" s="297"/>
      <c r="E49" s="297"/>
      <c r="F49" s="298"/>
    </row>
    <row r="50" spans="1:6" ht="12.75" customHeight="1">
      <c r="A50" s="285" t="s">
        <v>62</v>
      </c>
      <c r="B50" s="23" t="s">
        <v>63</v>
      </c>
      <c r="C50" s="40"/>
      <c r="D50" s="288"/>
      <c r="E50" s="289"/>
      <c r="F50" s="290"/>
    </row>
    <row r="51" spans="1:6" ht="12.75" customHeight="1">
      <c r="A51" s="285"/>
      <c r="B51" s="23" t="s">
        <v>64</v>
      </c>
      <c r="C51" s="40">
        <v>96</v>
      </c>
      <c r="D51" s="288" t="s">
        <v>563</v>
      </c>
      <c r="E51" s="289" t="s">
        <v>563</v>
      </c>
      <c r="F51" s="290" t="s">
        <v>1020</v>
      </c>
    </row>
    <row r="52" spans="1:6" ht="12.75" customHeight="1">
      <c r="A52" s="3"/>
      <c r="B52" s="3"/>
      <c r="C52" s="3"/>
      <c r="D52" s="4"/>
      <c r="E52" s="135"/>
      <c r="F52" s="4"/>
    </row>
    <row r="53" ht="12.75" customHeight="1"/>
    <row r="54" ht="12.75" customHeight="1">
      <c r="A54" s="26" t="s">
        <v>564</v>
      </c>
    </row>
    <row r="55" ht="12.75" customHeight="1">
      <c r="A55" s="26" t="s">
        <v>65</v>
      </c>
    </row>
    <row r="56" ht="12.75" customHeight="1">
      <c r="A56" s="26" t="s">
        <v>66</v>
      </c>
    </row>
    <row r="57" ht="12.75" customHeight="1">
      <c r="A57" s="26" t="s">
        <v>67</v>
      </c>
    </row>
    <row r="58" ht="12.75" customHeight="1">
      <c r="A58" s="26" t="s">
        <v>68</v>
      </c>
    </row>
    <row r="59" s="5" customFormat="1" ht="12.75">
      <c r="A59" s="58" t="s">
        <v>5</v>
      </c>
    </row>
    <row r="60" ht="12.75">
      <c r="A60" s="58" t="s">
        <v>69</v>
      </c>
    </row>
    <row r="61" ht="12.75">
      <c r="A61" s="69"/>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ignoredErrors>
    <ignoredError sqref="A17 A9:A12 A50 A19:A42" numberStoredAsText="1"/>
  </ignoredErrors>
</worksheet>
</file>

<file path=xl/worksheets/sheet21.xml><?xml version="1.0" encoding="utf-8"?>
<worksheet xmlns="http://schemas.openxmlformats.org/spreadsheetml/2006/main" xmlns:r="http://schemas.openxmlformats.org/officeDocument/2006/relationships">
  <dimension ref="A1:E38"/>
  <sheetViews>
    <sheetView workbookViewId="0" topLeftCell="A1">
      <selection activeCell="A1" sqref="A1"/>
    </sheetView>
  </sheetViews>
  <sheetFormatPr defaultColWidth="9.140625" defaultRowHeight="12.75"/>
  <cols>
    <col min="1" max="1" width="18.8515625" style="0" customWidth="1"/>
    <col min="2" max="2" width="15.7109375" style="0" customWidth="1"/>
    <col min="3" max="3" width="15.421875" style="0" customWidth="1"/>
    <col min="4" max="4" width="15.28125" style="0" customWidth="1"/>
    <col min="5" max="5" width="18.28125" style="0" customWidth="1"/>
  </cols>
  <sheetData>
    <row r="1" spans="1:5" ht="31.5">
      <c r="A1" s="16" t="s">
        <v>2</v>
      </c>
      <c r="B1" s="1"/>
      <c r="C1" s="1"/>
      <c r="D1" s="1"/>
      <c r="E1" s="1"/>
    </row>
    <row r="2" spans="1:5" ht="12.75" customHeight="1">
      <c r="A2" s="16"/>
      <c r="B2" s="1"/>
      <c r="C2" s="1"/>
      <c r="D2" s="1"/>
      <c r="E2" s="1"/>
    </row>
    <row r="3" spans="1:5" ht="12.75" customHeight="1">
      <c r="A3" s="28" t="s">
        <v>575</v>
      </c>
      <c r="B3" s="1"/>
      <c r="C3" s="1"/>
      <c r="D3" s="1"/>
      <c r="E3" s="1"/>
    </row>
    <row r="4" spans="1:5" ht="12.75" customHeight="1">
      <c r="A4" s="33" t="s">
        <v>576</v>
      </c>
      <c r="B4" s="1"/>
      <c r="C4" s="1"/>
      <c r="D4" s="1"/>
      <c r="E4" s="1"/>
    </row>
    <row r="5" spans="1:5" ht="12.75" customHeight="1">
      <c r="A5" s="33" t="s">
        <v>590</v>
      </c>
      <c r="B5" s="1"/>
      <c r="C5" s="1"/>
      <c r="D5" s="1"/>
      <c r="E5" s="1"/>
    </row>
    <row r="6" spans="1:5" s="12" customFormat="1" ht="12.75" customHeight="1" thickBot="1">
      <c r="A6" s="138"/>
      <c r="B6" s="138"/>
      <c r="C6" s="138"/>
      <c r="D6" s="138"/>
      <c r="E6" s="138"/>
    </row>
    <row r="7" spans="1:5" s="11" customFormat="1" ht="54.75" customHeight="1" thickTop="1">
      <c r="A7" s="15" t="s">
        <v>628</v>
      </c>
      <c r="B7" s="224" t="s">
        <v>3</v>
      </c>
      <c r="C7" s="224" t="s">
        <v>855</v>
      </c>
      <c r="D7" s="224" t="s">
        <v>925</v>
      </c>
      <c r="E7" s="224" t="s">
        <v>592</v>
      </c>
    </row>
    <row r="8" spans="1:4" ht="12.75">
      <c r="A8" s="2"/>
      <c r="B8" s="2"/>
      <c r="C8" s="2"/>
      <c r="D8" s="2"/>
    </row>
    <row r="9" spans="1:5" ht="12.75">
      <c r="A9" s="60" t="s">
        <v>632</v>
      </c>
      <c r="B9" s="263">
        <v>1876</v>
      </c>
      <c r="C9" s="146">
        <v>9986355</v>
      </c>
      <c r="D9" s="155">
        <v>683396</v>
      </c>
      <c r="E9" s="280">
        <v>19412</v>
      </c>
    </row>
    <row r="10" spans="1:5" ht="12.75">
      <c r="A10" s="2"/>
      <c r="B10" s="227"/>
      <c r="C10" s="151"/>
      <c r="D10" s="227"/>
      <c r="E10" s="228"/>
    </row>
    <row r="11" spans="1:5" ht="12.75">
      <c r="A11" s="2" t="s">
        <v>857</v>
      </c>
      <c r="B11" s="265">
        <v>183</v>
      </c>
      <c r="C11" s="151">
        <v>605605</v>
      </c>
      <c r="D11" s="29">
        <v>42646</v>
      </c>
      <c r="E11" s="281">
        <v>1434</v>
      </c>
    </row>
    <row r="12" spans="1:5" ht="12.75">
      <c r="A12" s="20" t="s">
        <v>859</v>
      </c>
      <c r="B12" s="265">
        <v>79</v>
      </c>
      <c r="C12" s="151">
        <v>380573</v>
      </c>
      <c r="D12" s="29">
        <v>23276</v>
      </c>
      <c r="E12" s="281">
        <v>781</v>
      </c>
    </row>
    <row r="13" spans="1:5" ht="12.75">
      <c r="A13" s="20" t="s">
        <v>860</v>
      </c>
      <c r="B13" s="265">
        <v>27</v>
      </c>
      <c r="C13" s="151">
        <v>76298</v>
      </c>
      <c r="D13" s="29">
        <v>5428</v>
      </c>
      <c r="E13" s="281">
        <v>142</v>
      </c>
    </row>
    <row r="14" spans="1:5" ht="12.75">
      <c r="A14" s="23" t="s">
        <v>861</v>
      </c>
      <c r="B14" s="265">
        <v>22</v>
      </c>
      <c r="C14" s="151">
        <v>66296</v>
      </c>
      <c r="D14" s="29">
        <v>5395</v>
      </c>
      <c r="E14" s="281">
        <v>151</v>
      </c>
    </row>
    <row r="15" spans="1:5" ht="12.75">
      <c r="A15" s="20"/>
      <c r="B15" s="227"/>
      <c r="C15" s="151"/>
      <c r="D15" s="227"/>
      <c r="E15" s="182"/>
    </row>
    <row r="16" spans="1:5" ht="12.75">
      <c r="A16" s="2" t="s">
        <v>863</v>
      </c>
      <c r="B16" s="265">
        <v>1446</v>
      </c>
      <c r="C16" s="151">
        <v>8579151</v>
      </c>
      <c r="D16" s="29">
        <v>583575</v>
      </c>
      <c r="E16" s="281">
        <v>16097</v>
      </c>
    </row>
    <row r="17" spans="1:5" ht="12.75">
      <c r="A17" s="20" t="s">
        <v>865</v>
      </c>
      <c r="B17" s="265">
        <v>18</v>
      </c>
      <c r="C17" s="151">
        <v>35137</v>
      </c>
      <c r="D17" s="29">
        <v>3958</v>
      </c>
      <c r="E17" s="281">
        <v>97</v>
      </c>
    </row>
    <row r="18" spans="1:5" ht="12.75">
      <c r="A18" s="23" t="s">
        <v>866</v>
      </c>
      <c r="B18" s="265">
        <v>38</v>
      </c>
      <c r="C18" s="151">
        <v>225116</v>
      </c>
      <c r="D18" s="29">
        <v>17372</v>
      </c>
      <c r="E18" s="281">
        <v>504</v>
      </c>
    </row>
    <row r="19" spans="1:5" ht="12.75">
      <c r="A19" s="20" t="s">
        <v>699</v>
      </c>
      <c r="B19" s="265">
        <v>1053</v>
      </c>
      <c r="C19" s="151">
        <v>6502118</v>
      </c>
      <c r="D19" s="29">
        <v>427745</v>
      </c>
      <c r="E19" s="281">
        <v>11679</v>
      </c>
    </row>
    <row r="20" spans="1:5" ht="12.75">
      <c r="A20" s="20" t="s">
        <v>860</v>
      </c>
      <c r="B20" s="265">
        <v>37</v>
      </c>
      <c r="C20" s="151">
        <v>61479</v>
      </c>
      <c r="D20" s="29">
        <v>4258</v>
      </c>
      <c r="E20" s="281">
        <v>129</v>
      </c>
    </row>
    <row r="21" spans="1:5" ht="12.75">
      <c r="A21" s="20" t="s">
        <v>868</v>
      </c>
      <c r="B21" s="265">
        <v>14</v>
      </c>
      <c r="C21" s="151">
        <v>15648</v>
      </c>
      <c r="D21" s="29">
        <v>1309</v>
      </c>
      <c r="E21" s="281">
        <v>42</v>
      </c>
    </row>
    <row r="22" spans="1:5" ht="12.75">
      <c r="A22" s="20" t="s">
        <v>870</v>
      </c>
      <c r="B22" s="265">
        <v>10</v>
      </c>
      <c r="C22" s="151">
        <v>4179</v>
      </c>
      <c r="D22" s="29">
        <v>372</v>
      </c>
      <c r="E22" s="281">
        <v>10</v>
      </c>
    </row>
    <row r="23" spans="1:5" ht="12.75">
      <c r="A23" s="20" t="s">
        <v>872</v>
      </c>
      <c r="B23" s="265">
        <v>30</v>
      </c>
      <c r="C23" s="151">
        <v>135268</v>
      </c>
      <c r="D23" s="29">
        <v>10811</v>
      </c>
      <c r="E23" s="281">
        <v>294</v>
      </c>
    </row>
    <row r="24" spans="1:5" ht="12.75">
      <c r="A24" s="23" t="s">
        <v>876</v>
      </c>
      <c r="B24" s="265">
        <v>32</v>
      </c>
      <c r="C24" s="151">
        <v>202038</v>
      </c>
      <c r="D24" s="29">
        <v>10592</v>
      </c>
      <c r="E24" s="281">
        <v>374</v>
      </c>
    </row>
    <row r="25" spans="1:5" ht="12.75">
      <c r="A25" s="20" t="s">
        <v>879</v>
      </c>
      <c r="B25" s="265">
        <v>36</v>
      </c>
      <c r="C25" s="151">
        <v>178479</v>
      </c>
      <c r="D25" s="29">
        <v>19571</v>
      </c>
      <c r="E25" s="281">
        <v>592</v>
      </c>
    </row>
    <row r="26" spans="1:5" ht="12.75">
      <c r="A26" s="23" t="s">
        <v>880</v>
      </c>
      <c r="B26" s="265">
        <v>27</v>
      </c>
      <c r="C26" s="151">
        <v>309712</v>
      </c>
      <c r="D26" s="29">
        <v>27172</v>
      </c>
      <c r="E26" s="281">
        <v>631</v>
      </c>
    </row>
    <row r="27" spans="1:5" ht="12.75">
      <c r="A27" s="20"/>
      <c r="B27" s="227"/>
      <c r="C27" s="151"/>
      <c r="D27" s="227"/>
      <c r="E27" s="182"/>
    </row>
    <row r="28" spans="1:5" ht="12.75">
      <c r="A28" s="2" t="s">
        <v>881</v>
      </c>
      <c r="B28" s="265">
        <v>78</v>
      </c>
      <c r="C28" s="151">
        <v>238711</v>
      </c>
      <c r="D28" s="29">
        <v>16505</v>
      </c>
      <c r="E28" s="281">
        <v>568</v>
      </c>
    </row>
    <row r="29" spans="1:5" ht="12.75">
      <c r="A29" s="20" t="s">
        <v>884</v>
      </c>
      <c r="B29" s="265">
        <v>42</v>
      </c>
      <c r="C29" s="151">
        <v>154146</v>
      </c>
      <c r="D29" s="29">
        <v>12208</v>
      </c>
      <c r="E29" s="281">
        <v>395</v>
      </c>
    </row>
    <row r="30" spans="1:5" ht="12.75">
      <c r="A30" s="2"/>
      <c r="B30" s="227"/>
      <c r="C30" s="151"/>
      <c r="D30" s="227"/>
      <c r="E30" s="182"/>
    </row>
    <row r="31" spans="1:5" ht="12.75">
      <c r="A31" s="2" t="s">
        <v>889</v>
      </c>
      <c r="B31" s="265">
        <v>169</v>
      </c>
      <c r="C31" s="151">
        <v>562888</v>
      </c>
      <c r="D31" s="29">
        <v>40670</v>
      </c>
      <c r="E31" s="281">
        <v>1313</v>
      </c>
    </row>
    <row r="32" spans="1:5" ht="12.75">
      <c r="A32" s="20" t="s">
        <v>890</v>
      </c>
      <c r="B32" s="265">
        <v>52</v>
      </c>
      <c r="C32" s="151">
        <v>329452</v>
      </c>
      <c r="D32" s="29">
        <v>19396</v>
      </c>
      <c r="E32" s="281">
        <v>516</v>
      </c>
    </row>
    <row r="33" spans="1:5" ht="12.75">
      <c r="A33" s="23" t="s">
        <v>891</v>
      </c>
      <c r="B33" s="265">
        <v>7</v>
      </c>
      <c r="C33" s="151">
        <v>10906</v>
      </c>
      <c r="D33" s="29">
        <v>800</v>
      </c>
      <c r="E33" s="281">
        <v>37</v>
      </c>
    </row>
    <row r="34" spans="1:5" ht="12.75">
      <c r="A34" s="20" t="s">
        <v>897</v>
      </c>
      <c r="B34" s="265">
        <v>46</v>
      </c>
      <c r="C34" s="151">
        <v>151264</v>
      </c>
      <c r="D34" s="29">
        <v>13125</v>
      </c>
      <c r="E34" s="281">
        <v>480</v>
      </c>
    </row>
    <row r="35" spans="1:5" ht="12.75">
      <c r="A35" s="160"/>
      <c r="B35" s="3"/>
      <c r="C35" s="3"/>
      <c r="D35" s="3"/>
      <c r="E35" s="4"/>
    </row>
    <row r="37" s="5" customFormat="1" ht="12.75">
      <c r="A37" s="58" t="s">
        <v>5</v>
      </c>
    </row>
    <row r="38" ht="12.75">
      <c r="A38" s="58" t="s">
        <v>4</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2.xml><?xml version="1.0" encoding="utf-8"?>
<worksheet xmlns="http://schemas.openxmlformats.org/spreadsheetml/2006/main" xmlns:r="http://schemas.openxmlformats.org/officeDocument/2006/relationships">
  <dimension ref="A1:E65"/>
  <sheetViews>
    <sheetView workbookViewId="0" topLeftCell="A1">
      <selection activeCell="A1" sqref="A1"/>
    </sheetView>
  </sheetViews>
  <sheetFormatPr defaultColWidth="9.140625" defaultRowHeight="12.75"/>
  <cols>
    <col min="1" max="1" width="22.57421875" style="0" customWidth="1"/>
    <col min="2" max="2" width="14.7109375" style="0" customWidth="1"/>
    <col min="3" max="3" width="13.421875" style="0" customWidth="1"/>
    <col min="4" max="4" width="14.8515625" style="0" customWidth="1"/>
    <col min="5" max="5" width="18.00390625" style="0" customWidth="1"/>
  </cols>
  <sheetData>
    <row r="1" spans="1:5" ht="15.75">
      <c r="A1" s="16" t="s">
        <v>1129</v>
      </c>
      <c r="B1" s="13"/>
      <c r="C1" s="13"/>
      <c r="D1" s="13"/>
      <c r="E1" s="13"/>
    </row>
    <row r="2" spans="1:5" ht="15.75">
      <c r="A2" s="261" t="s">
        <v>1130</v>
      </c>
      <c r="B2" s="13"/>
      <c r="C2" s="13"/>
      <c r="D2" s="13"/>
      <c r="E2" s="13"/>
    </row>
    <row r="3" spans="1:5" ht="15.75">
      <c r="A3" s="261" t="s">
        <v>1131</v>
      </c>
      <c r="B3" s="13"/>
      <c r="C3" s="13"/>
      <c r="D3" s="13"/>
      <c r="E3" s="13"/>
    </row>
    <row r="4" spans="1:5" s="12" customFormat="1" ht="12.75" customHeight="1">
      <c r="A4" s="16"/>
      <c r="B4" s="13"/>
      <c r="C4" s="13"/>
      <c r="D4" s="13"/>
      <c r="E4" s="13"/>
    </row>
    <row r="5" spans="1:5" s="12" customFormat="1" ht="12.75" customHeight="1">
      <c r="A5" s="28" t="s">
        <v>575</v>
      </c>
      <c r="B5" s="13"/>
      <c r="C5" s="13"/>
      <c r="D5" s="13"/>
      <c r="E5" s="13"/>
    </row>
    <row r="6" spans="1:5" s="12" customFormat="1" ht="12.75" customHeight="1">
      <c r="A6" s="33" t="s">
        <v>576</v>
      </c>
      <c r="B6" s="13"/>
      <c r="C6" s="13"/>
      <c r="D6" s="13"/>
      <c r="E6" s="13"/>
    </row>
    <row r="7" spans="1:5" s="12" customFormat="1" ht="12.75" customHeight="1">
      <c r="A7" s="33" t="s">
        <v>590</v>
      </c>
      <c r="B7" s="13"/>
      <c r="C7" s="13"/>
      <c r="D7" s="13"/>
      <c r="E7" s="13"/>
    </row>
    <row r="8" spans="1:5" s="12" customFormat="1" ht="12.75" customHeight="1" thickBot="1">
      <c r="A8" s="138"/>
      <c r="B8" s="138"/>
      <c r="C8" s="138"/>
      <c r="D8" s="138"/>
      <c r="E8" s="138"/>
    </row>
    <row r="9" spans="1:5" s="48" customFormat="1" ht="60" customHeight="1" thickTop="1">
      <c r="A9" s="262" t="s">
        <v>628</v>
      </c>
      <c r="B9" s="185" t="s">
        <v>903</v>
      </c>
      <c r="C9" s="185" t="s">
        <v>1132</v>
      </c>
      <c r="D9" s="185" t="s">
        <v>925</v>
      </c>
      <c r="E9" s="184" t="s">
        <v>906</v>
      </c>
    </row>
    <row r="10" spans="1:4" ht="12.75">
      <c r="A10" s="2"/>
      <c r="B10" s="2"/>
      <c r="C10" s="2"/>
      <c r="D10" s="2"/>
    </row>
    <row r="11" spans="1:5" ht="12.75">
      <c r="A11" s="60" t="s">
        <v>632</v>
      </c>
      <c r="B11" s="263">
        <v>2982</v>
      </c>
      <c r="C11" s="98">
        <v>2290675</v>
      </c>
      <c r="D11" s="155">
        <v>882817</v>
      </c>
      <c r="E11" s="264">
        <v>21208</v>
      </c>
    </row>
    <row r="12" spans="1:5" ht="12.75">
      <c r="A12" s="2"/>
      <c r="B12" s="265"/>
      <c r="C12" s="227"/>
      <c r="D12" s="104"/>
      <c r="E12" s="235"/>
    </row>
    <row r="13" spans="1:5" ht="12.75">
      <c r="A13" s="2" t="s">
        <v>857</v>
      </c>
      <c r="B13" s="265">
        <v>298</v>
      </c>
      <c r="C13" s="82">
        <v>155259</v>
      </c>
      <c r="D13" s="29">
        <v>68118</v>
      </c>
      <c r="E13" s="266">
        <v>2173</v>
      </c>
    </row>
    <row r="14" spans="1:5" ht="12.75">
      <c r="A14" s="20" t="s">
        <v>859</v>
      </c>
      <c r="B14" s="265">
        <v>123</v>
      </c>
      <c r="C14" s="82">
        <v>65841</v>
      </c>
      <c r="D14" s="29">
        <v>21656</v>
      </c>
      <c r="E14" s="266">
        <v>665</v>
      </c>
    </row>
    <row r="15" spans="1:5" ht="12.75">
      <c r="A15" s="23" t="s">
        <v>1100</v>
      </c>
      <c r="B15" s="265">
        <v>15</v>
      </c>
      <c r="C15" s="82">
        <v>3177</v>
      </c>
      <c r="D15" s="29">
        <v>928</v>
      </c>
      <c r="E15" s="266">
        <v>42</v>
      </c>
    </row>
    <row r="16" spans="1:5" ht="12.75">
      <c r="A16" s="23" t="s">
        <v>861</v>
      </c>
      <c r="B16" s="265">
        <v>15</v>
      </c>
      <c r="C16" s="82">
        <v>3778</v>
      </c>
      <c r="D16" s="29">
        <v>1025</v>
      </c>
      <c r="E16" s="266">
        <v>77</v>
      </c>
    </row>
    <row r="17" spans="1:5" ht="12.75">
      <c r="A17" s="2"/>
      <c r="B17" s="265"/>
      <c r="C17" s="227"/>
      <c r="D17" s="104"/>
      <c r="E17" s="235"/>
    </row>
    <row r="18" spans="1:5" ht="12.75">
      <c r="A18" s="2" t="s">
        <v>863</v>
      </c>
      <c r="B18" s="265">
        <v>2251</v>
      </c>
      <c r="C18" s="82">
        <v>1967054</v>
      </c>
      <c r="D18" s="29">
        <v>755026</v>
      </c>
      <c r="E18" s="266">
        <v>17183</v>
      </c>
    </row>
    <row r="19" spans="1:5" ht="12.75">
      <c r="A19" s="20" t="s">
        <v>864</v>
      </c>
      <c r="B19" s="265">
        <v>7</v>
      </c>
      <c r="C19" s="82">
        <v>939</v>
      </c>
      <c r="D19" s="29">
        <v>219</v>
      </c>
      <c r="E19" s="266">
        <v>10</v>
      </c>
    </row>
    <row r="20" spans="1:5" ht="12.75">
      <c r="A20" s="20" t="s">
        <v>865</v>
      </c>
      <c r="B20" s="265">
        <v>16</v>
      </c>
      <c r="C20" s="82">
        <v>8940</v>
      </c>
      <c r="D20" s="29">
        <v>4098</v>
      </c>
      <c r="E20" s="266">
        <v>151</v>
      </c>
    </row>
    <row r="21" spans="1:5" ht="12.75">
      <c r="A21" s="20" t="s">
        <v>1101</v>
      </c>
      <c r="B21" s="265">
        <v>3</v>
      </c>
      <c r="C21" s="82">
        <v>482</v>
      </c>
      <c r="D21" s="29">
        <v>126</v>
      </c>
      <c r="E21" s="266">
        <v>18</v>
      </c>
    </row>
    <row r="22" spans="1:5" ht="12.75">
      <c r="A22" s="23" t="s">
        <v>866</v>
      </c>
      <c r="B22" s="265">
        <v>19</v>
      </c>
      <c r="C22" s="82">
        <v>9138</v>
      </c>
      <c r="D22" s="29">
        <v>3529</v>
      </c>
      <c r="E22" s="266">
        <v>75</v>
      </c>
    </row>
    <row r="23" spans="1:5" ht="12.75">
      <c r="A23" s="23" t="s">
        <v>1133</v>
      </c>
      <c r="B23" s="265">
        <v>6</v>
      </c>
      <c r="C23" s="82">
        <v>558</v>
      </c>
      <c r="D23" s="29">
        <v>194</v>
      </c>
      <c r="E23" s="266">
        <v>13</v>
      </c>
    </row>
    <row r="24" spans="1:5" ht="12.75">
      <c r="A24" s="20" t="s">
        <v>699</v>
      </c>
      <c r="B24" s="265">
        <v>1838</v>
      </c>
      <c r="C24" s="82">
        <v>1711390</v>
      </c>
      <c r="D24" s="29">
        <v>658894</v>
      </c>
      <c r="E24" s="266">
        <v>14382</v>
      </c>
    </row>
    <row r="25" spans="1:5" ht="12.75">
      <c r="A25" s="20" t="s">
        <v>860</v>
      </c>
      <c r="B25" s="265">
        <v>77</v>
      </c>
      <c r="C25" s="82">
        <v>49516</v>
      </c>
      <c r="D25" s="29">
        <v>20159</v>
      </c>
      <c r="E25" s="266">
        <v>555</v>
      </c>
    </row>
    <row r="26" spans="1:5" ht="12.75">
      <c r="A26" s="20" t="s">
        <v>868</v>
      </c>
      <c r="B26" s="265">
        <v>44</v>
      </c>
      <c r="C26" s="82">
        <v>13641</v>
      </c>
      <c r="D26" s="29">
        <v>4738</v>
      </c>
      <c r="E26" s="266">
        <v>199</v>
      </c>
    </row>
    <row r="27" spans="1:5" ht="12.75">
      <c r="A27" s="23" t="s">
        <v>1103</v>
      </c>
      <c r="B27" s="265">
        <v>4</v>
      </c>
      <c r="C27" s="82">
        <v>763</v>
      </c>
      <c r="D27" s="29">
        <v>252</v>
      </c>
      <c r="E27" s="266">
        <v>10</v>
      </c>
    </row>
    <row r="28" spans="1:5" ht="12.75">
      <c r="A28" s="23" t="s">
        <v>1134</v>
      </c>
      <c r="B28" s="265">
        <v>7</v>
      </c>
      <c r="C28" s="82">
        <v>457</v>
      </c>
      <c r="D28" s="29">
        <v>166</v>
      </c>
      <c r="E28" s="266">
        <v>6</v>
      </c>
    </row>
    <row r="29" spans="1:5" ht="12.75">
      <c r="A29" s="20" t="s">
        <v>870</v>
      </c>
      <c r="B29" s="265">
        <v>20</v>
      </c>
      <c r="C29" s="82">
        <v>5861</v>
      </c>
      <c r="D29" s="29">
        <v>1753</v>
      </c>
      <c r="E29" s="266">
        <v>80</v>
      </c>
    </row>
    <row r="30" spans="1:5" ht="12.75">
      <c r="A30" s="20" t="s">
        <v>872</v>
      </c>
      <c r="B30" s="265">
        <v>12</v>
      </c>
      <c r="C30" s="82">
        <v>4821</v>
      </c>
      <c r="D30" s="29">
        <v>2095</v>
      </c>
      <c r="E30" s="266">
        <v>69</v>
      </c>
    </row>
    <row r="31" spans="1:5" ht="12.75">
      <c r="A31" s="23" t="s">
        <v>1135</v>
      </c>
      <c r="B31" s="265">
        <v>4</v>
      </c>
      <c r="C31" s="82">
        <v>478</v>
      </c>
      <c r="D31" s="29">
        <v>111</v>
      </c>
      <c r="E31" s="266">
        <v>2</v>
      </c>
    </row>
    <row r="32" spans="1:5" ht="12.75">
      <c r="A32" s="23" t="s">
        <v>873</v>
      </c>
      <c r="B32" s="265">
        <v>4</v>
      </c>
      <c r="C32" s="82">
        <v>753</v>
      </c>
      <c r="D32" s="29">
        <v>173</v>
      </c>
      <c r="E32" s="266">
        <v>5</v>
      </c>
    </row>
    <row r="33" spans="1:5" ht="12.75">
      <c r="A33" s="20" t="s">
        <v>874</v>
      </c>
      <c r="B33" s="265">
        <v>16</v>
      </c>
      <c r="C33" s="82">
        <v>10088</v>
      </c>
      <c r="D33" s="29">
        <v>3372</v>
      </c>
      <c r="E33" s="266">
        <v>86</v>
      </c>
    </row>
    <row r="34" spans="1:5" ht="12.75">
      <c r="A34" s="23" t="s">
        <v>875</v>
      </c>
      <c r="B34" s="265">
        <v>8</v>
      </c>
      <c r="C34" s="82">
        <v>2670</v>
      </c>
      <c r="D34" s="29">
        <v>1075</v>
      </c>
      <c r="E34" s="266">
        <v>57</v>
      </c>
    </row>
    <row r="35" spans="1:5" ht="12.75">
      <c r="A35" s="23" t="s">
        <v>876</v>
      </c>
      <c r="B35" s="265">
        <v>29</v>
      </c>
      <c r="C35" s="82">
        <v>15270</v>
      </c>
      <c r="D35" s="29">
        <v>5559</v>
      </c>
      <c r="E35" s="266">
        <v>220</v>
      </c>
    </row>
    <row r="36" spans="1:5" ht="12.75">
      <c r="A36" s="23" t="s">
        <v>878</v>
      </c>
      <c r="B36" s="265">
        <v>6</v>
      </c>
      <c r="C36" s="82">
        <v>19459</v>
      </c>
      <c r="D36" s="29">
        <v>8216</v>
      </c>
      <c r="E36" s="266">
        <v>154</v>
      </c>
    </row>
    <row r="37" spans="1:5" ht="12.75">
      <c r="A37" s="20" t="s">
        <v>879</v>
      </c>
      <c r="B37" s="265">
        <v>12</v>
      </c>
      <c r="C37" s="82">
        <v>5285</v>
      </c>
      <c r="D37" s="29">
        <v>1816</v>
      </c>
      <c r="E37" s="266">
        <v>119</v>
      </c>
    </row>
    <row r="38" spans="1:5" ht="12.75">
      <c r="A38" s="23" t="s">
        <v>880</v>
      </c>
      <c r="B38" s="265">
        <v>16</v>
      </c>
      <c r="C38" s="82">
        <v>10871</v>
      </c>
      <c r="D38" s="29">
        <v>4385</v>
      </c>
      <c r="E38" s="266">
        <v>1075</v>
      </c>
    </row>
    <row r="39" spans="1:5" ht="12.75">
      <c r="A39" s="2"/>
      <c r="B39" s="265"/>
      <c r="C39" s="104"/>
      <c r="D39" s="82"/>
      <c r="E39" s="235"/>
    </row>
    <row r="40" spans="1:5" ht="12.75">
      <c r="A40" s="2" t="s">
        <v>881</v>
      </c>
      <c r="B40" s="265">
        <v>123</v>
      </c>
      <c r="C40" s="82">
        <v>42272</v>
      </c>
      <c r="D40" s="29">
        <v>15325</v>
      </c>
      <c r="E40" s="266">
        <v>518</v>
      </c>
    </row>
    <row r="41" spans="1:5" ht="12.75">
      <c r="A41" s="23" t="s">
        <v>882</v>
      </c>
      <c r="B41" s="265">
        <v>7</v>
      </c>
      <c r="C41" s="82">
        <v>1671</v>
      </c>
      <c r="D41" s="29">
        <v>582</v>
      </c>
      <c r="E41" s="266">
        <v>29</v>
      </c>
    </row>
    <row r="42" spans="1:5" ht="12.75">
      <c r="A42" s="20" t="s">
        <v>883</v>
      </c>
      <c r="B42" s="265">
        <v>16</v>
      </c>
      <c r="C42" s="82">
        <v>7572</v>
      </c>
      <c r="D42" s="29">
        <v>2881</v>
      </c>
      <c r="E42" s="266">
        <v>142</v>
      </c>
    </row>
    <row r="43" spans="1:5" ht="12.75">
      <c r="A43" s="20" t="s">
        <v>884</v>
      </c>
      <c r="B43" s="265">
        <v>35</v>
      </c>
      <c r="C43" s="82">
        <v>11649</v>
      </c>
      <c r="D43" s="29">
        <v>4033</v>
      </c>
      <c r="E43" s="266">
        <v>110</v>
      </c>
    </row>
    <row r="44" spans="1:5" ht="12.75">
      <c r="A44" s="23" t="s">
        <v>888</v>
      </c>
      <c r="B44" s="265">
        <v>19</v>
      </c>
      <c r="C44" s="82">
        <v>24921</v>
      </c>
      <c r="D44" s="29">
        <v>13107</v>
      </c>
      <c r="E44" s="266">
        <v>220</v>
      </c>
    </row>
    <row r="45" spans="1:5" ht="12.75">
      <c r="A45" s="160"/>
      <c r="B45" s="263"/>
      <c r="C45" s="98"/>
      <c r="D45" s="155"/>
      <c r="E45" s="264"/>
    </row>
    <row r="46" spans="1:5" ht="12.75">
      <c r="A46" s="230"/>
      <c r="B46" s="271"/>
      <c r="C46" s="101"/>
      <c r="D46" s="41"/>
      <c r="E46" s="272"/>
    </row>
    <row r="47" spans="1:5" ht="12.75">
      <c r="A47" s="58" t="s">
        <v>1002</v>
      </c>
      <c r="B47" s="271"/>
      <c r="C47" s="101"/>
      <c r="D47" s="41"/>
      <c r="E47" s="272"/>
    </row>
    <row r="48" spans="1:5" ht="15.75">
      <c r="A48" s="16" t="s">
        <v>1129</v>
      </c>
      <c r="B48" s="273"/>
      <c r="C48" s="274"/>
      <c r="D48" s="275"/>
      <c r="E48" s="276"/>
    </row>
    <row r="49" spans="1:5" ht="15.75">
      <c r="A49" s="261" t="s">
        <v>1130</v>
      </c>
      <c r="B49" s="273"/>
      <c r="C49" s="274"/>
      <c r="D49" s="275"/>
      <c r="E49" s="276"/>
    </row>
    <row r="50" spans="1:5" ht="15.75">
      <c r="A50" s="261" t="s">
        <v>1136</v>
      </c>
      <c r="B50" s="273"/>
      <c r="C50" s="274"/>
      <c r="D50" s="275"/>
      <c r="E50" s="276"/>
    </row>
    <row r="51" spans="1:5" ht="13.5" thickBot="1">
      <c r="A51" s="229"/>
      <c r="B51" s="271"/>
      <c r="C51" s="101"/>
      <c r="D51" s="41"/>
      <c r="E51" s="272"/>
    </row>
    <row r="52" spans="1:5" ht="64.5" customHeight="1" thickTop="1">
      <c r="A52" s="277" t="s">
        <v>628</v>
      </c>
      <c r="B52" s="278" t="s">
        <v>903</v>
      </c>
      <c r="C52" s="278" t="s">
        <v>1137</v>
      </c>
      <c r="D52" s="278" t="s">
        <v>925</v>
      </c>
      <c r="E52" s="279" t="s">
        <v>906</v>
      </c>
    </row>
    <row r="53" spans="1:5" ht="12.75" customHeight="1">
      <c r="A53" s="2"/>
      <c r="B53" s="265"/>
      <c r="C53" s="82"/>
      <c r="D53" s="29"/>
      <c r="E53" s="266"/>
    </row>
    <row r="54" spans="1:5" ht="12.75">
      <c r="A54" s="2" t="s">
        <v>889</v>
      </c>
      <c r="B54" s="265">
        <v>310</v>
      </c>
      <c r="C54" s="82">
        <v>126090</v>
      </c>
      <c r="D54" s="29">
        <v>44348</v>
      </c>
      <c r="E54" s="266">
        <v>1334</v>
      </c>
    </row>
    <row r="55" spans="1:5" ht="12.75">
      <c r="A55" s="23" t="s">
        <v>1105</v>
      </c>
      <c r="B55" s="265">
        <v>10</v>
      </c>
      <c r="C55" s="82">
        <v>1992</v>
      </c>
      <c r="D55" s="29">
        <v>279</v>
      </c>
      <c r="E55" s="266">
        <v>12</v>
      </c>
    </row>
    <row r="56" spans="1:5" ht="12.75">
      <c r="A56" s="20" t="s">
        <v>890</v>
      </c>
      <c r="B56" s="265">
        <v>36</v>
      </c>
      <c r="C56" s="82">
        <v>16095</v>
      </c>
      <c r="D56" s="29">
        <v>5964</v>
      </c>
      <c r="E56" s="266">
        <v>213</v>
      </c>
    </row>
    <row r="57" spans="1:5" ht="12.75">
      <c r="A57" s="20" t="s">
        <v>891</v>
      </c>
      <c r="B57" s="265">
        <v>41</v>
      </c>
      <c r="C57" s="82">
        <v>16541</v>
      </c>
      <c r="D57" s="29">
        <v>5163</v>
      </c>
      <c r="E57" s="266">
        <v>126</v>
      </c>
    </row>
    <row r="58" spans="1:5" ht="12.75">
      <c r="A58" s="23" t="s">
        <v>893</v>
      </c>
      <c r="B58" s="265">
        <v>14</v>
      </c>
      <c r="C58" s="82">
        <v>4827</v>
      </c>
      <c r="D58" s="29">
        <v>1892</v>
      </c>
      <c r="E58" s="266">
        <v>107</v>
      </c>
    </row>
    <row r="59" spans="1:5" ht="12.75">
      <c r="A59" s="23" t="s">
        <v>895</v>
      </c>
      <c r="B59" s="265">
        <v>10</v>
      </c>
      <c r="C59" s="82">
        <v>5079</v>
      </c>
      <c r="D59" s="29">
        <v>2913</v>
      </c>
      <c r="E59" s="266">
        <v>79</v>
      </c>
    </row>
    <row r="60" spans="1:5" ht="12.75">
      <c r="A60" s="23" t="s">
        <v>896</v>
      </c>
      <c r="B60" s="265">
        <v>14</v>
      </c>
      <c r="C60" s="82">
        <v>3282</v>
      </c>
      <c r="D60" s="29">
        <v>815</v>
      </c>
      <c r="E60" s="266">
        <v>30</v>
      </c>
    </row>
    <row r="61" spans="1:5" ht="12.75">
      <c r="A61" s="20" t="s">
        <v>897</v>
      </c>
      <c r="B61" s="265">
        <v>116</v>
      </c>
      <c r="C61" s="82">
        <v>57996</v>
      </c>
      <c r="D61" s="29">
        <v>19826</v>
      </c>
      <c r="E61" s="266">
        <v>504</v>
      </c>
    </row>
    <row r="62" spans="1:5" ht="12.75">
      <c r="A62" s="3"/>
      <c r="B62" s="3"/>
      <c r="C62" s="3"/>
      <c r="D62" s="3"/>
      <c r="E62" s="4"/>
    </row>
    <row r="64" spans="1:5" ht="12.75">
      <c r="A64" s="58" t="s">
        <v>1096</v>
      </c>
      <c r="B64" s="269"/>
      <c r="C64" s="269"/>
      <c r="D64" s="269"/>
      <c r="E64" s="269"/>
    </row>
    <row r="65" ht="12.75">
      <c r="A65" s="222" t="s">
        <v>1</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3.xml><?xml version="1.0" encoding="utf-8"?>
<worksheet xmlns="http://schemas.openxmlformats.org/spreadsheetml/2006/main" xmlns:r="http://schemas.openxmlformats.org/officeDocument/2006/relationships">
  <dimension ref="A1:E64"/>
  <sheetViews>
    <sheetView workbookViewId="0" topLeftCell="A1">
      <selection activeCell="A1" sqref="A1"/>
    </sheetView>
  </sheetViews>
  <sheetFormatPr defaultColWidth="9.140625" defaultRowHeight="12.75"/>
  <cols>
    <col min="1" max="1" width="22.57421875" style="0" customWidth="1"/>
    <col min="2" max="2" width="14.7109375" style="0" customWidth="1"/>
    <col min="3" max="3" width="13.421875" style="0" customWidth="1"/>
    <col min="4" max="4" width="14.8515625" style="0" customWidth="1"/>
    <col min="5" max="5" width="18.00390625" style="0" customWidth="1"/>
  </cols>
  <sheetData>
    <row r="1" spans="1:5" ht="15.75">
      <c r="A1" s="242" t="s">
        <v>1118</v>
      </c>
      <c r="B1" s="13"/>
      <c r="C1" s="13"/>
      <c r="D1" s="13"/>
      <c r="E1" s="13"/>
    </row>
    <row r="2" spans="1:5" ht="15.75">
      <c r="A2" s="261" t="s">
        <v>1119</v>
      </c>
      <c r="B2" s="13"/>
      <c r="C2" s="13"/>
      <c r="D2" s="13"/>
      <c r="E2" s="13"/>
    </row>
    <row r="3" spans="1:5" s="12" customFormat="1" ht="15.75">
      <c r="A3" s="261" t="s">
        <v>1120</v>
      </c>
      <c r="B3" s="13"/>
      <c r="C3" s="13"/>
      <c r="D3" s="13"/>
      <c r="E3" s="13"/>
    </row>
    <row r="4" spans="1:5" s="12" customFormat="1" ht="12.75" customHeight="1">
      <c r="A4" s="16"/>
      <c r="B4" s="13"/>
      <c r="C4" s="13"/>
      <c r="D4" s="13"/>
      <c r="E4" s="13"/>
    </row>
    <row r="5" spans="1:5" s="12" customFormat="1" ht="12.75" customHeight="1">
      <c r="A5" s="28" t="s">
        <v>575</v>
      </c>
      <c r="B5" s="13"/>
      <c r="C5" s="13"/>
      <c r="D5" s="13"/>
      <c r="E5" s="13"/>
    </row>
    <row r="6" spans="1:5" s="12" customFormat="1" ht="12.75" customHeight="1">
      <c r="A6" s="33" t="s">
        <v>576</v>
      </c>
      <c r="B6" s="13"/>
      <c r="C6" s="13"/>
      <c r="D6" s="13"/>
      <c r="E6" s="13"/>
    </row>
    <row r="7" spans="1:5" s="12" customFormat="1" ht="12.75" customHeight="1">
      <c r="A7" s="33" t="s">
        <v>590</v>
      </c>
      <c r="B7" s="13"/>
      <c r="C7" s="13"/>
      <c r="D7" s="13"/>
      <c r="E7" s="13"/>
    </row>
    <row r="8" spans="1:5" s="12" customFormat="1" ht="10.5" customHeight="1" thickBot="1">
      <c r="A8" s="138"/>
      <c r="B8" s="138"/>
      <c r="C8" s="138"/>
      <c r="D8" s="138"/>
      <c r="E8" s="138"/>
    </row>
    <row r="9" spans="1:5" s="48" customFormat="1" ht="58.5" customHeight="1" thickTop="1">
      <c r="A9" s="262" t="s">
        <v>628</v>
      </c>
      <c r="B9" s="185" t="s">
        <v>903</v>
      </c>
      <c r="C9" s="185" t="s">
        <v>813</v>
      </c>
      <c r="D9" s="185" t="s">
        <v>925</v>
      </c>
      <c r="E9" s="184" t="s">
        <v>592</v>
      </c>
    </row>
    <row r="10" spans="1:4" ht="9.75" customHeight="1">
      <c r="A10" s="2"/>
      <c r="B10" s="2"/>
      <c r="C10" s="2"/>
      <c r="D10" s="2"/>
    </row>
    <row r="11" spans="1:5" ht="12.75">
      <c r="A11" s="60" t="s">
        <v>632</v>
      </c>
      <c r="B11" s="263">
        <v>1704</v>
      </c>
      <c r="C11" s="98">
        <v>1633312</v>
      </c>
      <c r="D11" s="155">
        <v>706425</v>
      </c>
      <c r="E11" s="264">
        <v>31921</v>
      </c>
    </row>
    <row r="12" spans="1:5" ht="9" customHeight="1">
      <c r="A12" s="2"/>
      <c r="B12" s="265"/>
      <c r="C12" s="227"/>
      <c r="D12" s="104"/>
      <c r="E12" s="235"/>
    </row>
    <row r="13" spans="1:5" ht="12.75">
      <c r="A13" s="2" t="s">
        <v>857</v>
      </c>
      <c r="B13" s="265">
        <v>194</v>
      </c>
      <c r="C13" s="82">
        <v>120670</v>
      </c>
      <c r="D13" s="29">
        <v>60343</v>
      </c>
      <c r="E13" s="266">
        <v>2730</v>
      </c>
    </row>
    <row r="14" spans="1:5" ht="12.75">
      <c r="A14" s="20" t="s">
        <v>859</v>
      </c>
      <c r="B14" s="265">
        <v>57</v>
      </c>
      <c r="C14" s="82">
        <v>40338</v>
      </c>
      <c r="D14" s="29">
        <v>19380</v>
      </c>
      <c r="E14" s="266">
        <v>1032</v>
      </c>
    </row>
    <row r="15" spans="1:5" ht="12.75">
      <c r="A15" s="20" t="s">
        <v>860</v>
      </c>
      <c r="B15" s="265">
        <v>49</v>
      </c>
      <c r="C15" s="82">
        <v>51464</v>
      </c>
      <c r="D15" s="29">
        <v>30465</v>
      </c>
      <c r="E15" s="266">
        <v>1147</v>
      </c>
    </row>
    <row r="16" spans="1:5" ht="12.75">
      <c r="A16" s="23" t="s">
        <v>861</v>
      </c>
      <c r="B16" s="265">
        <v>15</v>
      </c>
      <c r="C16" s="82">
        <v>6610</v>
      </c>
      <c r="D16" s="29">
        <v>2335</v>
      </c>
      <c r="E16" s="266">
        <v>90</v>
      </c>
    </row>
    <row r="17" spans="1:5" ht="12.75">
      <c r="A17" s="23" t="s">
        <v>862</v>
      </c>
      <c r="B17" s="265">
        <v>8</v>
      </c>
      <c r="C17" s="82">
        <v>2013</v>
      </c>
      <c r="D17" s="29">
        <v>594</v>
      </c>
      <c r="E17" s="266">
        <v>37</v>
      </c>
    </row>
    <row r="18" spans="1:5" ht="12.75">
      <c r="A18" s="2"/>
      <c r="B18" s="265"/>
      <c r="C18" s="227"/>
      <c r="D18" s="104"/>
      <c r="E18" s="235"/>
    </row>
    <row r="19" spans="1:5" ht="12.75">
      <c r="A19" s="2" t="s">
        <v>863</v>
      </c>
      <c r="B19" s="265">
        <v>1145</v>
      </c>
      <c r="C19" s="82">
        <v>1236434</v>
      </c>
      <c r="D19" s="29">
        <v>553470</v>
      </c>
      <c r="E19" s="266">
        <v>24548</v>
      </c>
    </row>
    <row r="20" spans="1:5" ht="12.75">
      <c r="A20" s="23" t="s">
        <v>864</v>
      </c>
      <c r="B20" s="265">
        <v>3</v>
      </c>
      <c r="C20" s="82">
        <v>489</v>
      </c>
      <c r="D20" s="29">
        <v>168</v>
      </c>
      <c r="E20" s="266">
        <v>20</v>
      </c>
    </row>
    <row r="21" spans="1:5" ht="12.75">
      <c r="A21" s="20" t="s">
        <v>865</v>
      </c>
      <c r="B21" s="265">
        <v>15</v>
      </c>
      <c r="C21" s="82">
        <v>5104</v>
      </c>
      <c r="D21" s="29">
        <v>2128</v>
      </c>
      <c r="E21" s="266">
        <v>126</v>
      </c>
    </row>
    <row r="22" spans="1:5" ht="12.75">
      <c r="A22" s="20" t="s">
        <v>1101</v>
      </c>
      <c r="B22" s="265">
        <v>6</v>
      </c>
      <c r="C22" s="82">
        <v>730</v>
      </c>
      <c r="D22" s="29">
        <v>254</v>
      </c>
      <c r="E22" s="266">
        <v>17</v>
      </c>
    </row>
    <row r="23" spans="1:5" ht="12.75">
      <c r="A23" s="23" t="s">
        <v>866</v>
      </c>
      <c r="B23" s="265">
        <v>18</v>
      </c>
      <c r="C23" s="82">
        <v>14050</v>
      </c>
      <c r="D23" s="29">
        <v>4624</v>
      </c>
      <c r="E23" s="266">
        <v>182</v>
      </c>
    </row>
    <row r="24" spans="1:5" ht="12.75">
      <c r="A24" s="23" t="s">
        <v>867</v>
      </c>
      <c r="B24" s="265">
        <v>3</v>
      </c>
      <c r="C24" s="82">
        <v>647</v>
      </c>
      <c r="D24" s="29">
        <v>190</v>
      </c>
      <c r="E24" s="266">
        <v>14</v>
      </c>
    </row>
    <row r="25" spans="1:5" ht="12.75">
      <c r="A25" s="20" t="s">
        <v>699</v>
      </c>
      <c r="B25" s="265">
        <v>787</v>
      </c>
      <c r="C25" s="82">
        <v>935775</v>
      </c>
      <c r="D25" s="29">
        <v>464904</v>
      </c>
      <c r="E25" s="266">
        <v>20723</v>
      </c>
    </row>
    <row r="26" spans="1:5" ht="12.75">
      <c r="A26" s="23" t="s">
        <v>1121</v>
      </c>
      <c r="B26" s="265">
        <v>5</v>
      </c>
      <c r="C26" s="82">
        <v>1858</v>
      </c>
      <c r="D26" s="29">
        <v>866</v>
      </c>
      <c r="E26" s="266">
        <v>28</v>
      </c>
    </row>
    <row r="27" spans="1:5" ht="12.75">
      <c r="A27" s="20" t="s">
        <v>860</v>
      </c>
      <c r="B27" s="265">
        <v>36</v>
      </c>
      <c r="C27" s="82">
        <v>9783</v>
      </c>
      <c r="D27" s="29">
        <v>3439</v>
      </c>
      <c r="E27" s="266">
        <v>153</v>
      </c>
    </row>
    <row r="28" spans="1:5" ht="12.75">
      <c r="A28" s="20" t="s">
        <v>868</v>
      </c>
      <c r="B28" s="265">
        <v>30</v>
      </c>
      <c r="C28" s="82">
        <v>7815</v>
      </c>
      <c r="D28" s="29">
        <v>1998</v>
      </c>
      <c r="E28" s="266">
        <v>147</v>
      </c>
    </row>
    <row r="29" spans="1:5" ht="12.75">
      <c r="A29" s="23" t="s">
        <v>1122</v>
      </c>
      <c r="B29" s="265">
        <v>3</v>
      </c>
      <c r="C29" s="82">
        <v>1234</v>
      </c>
      <c r="D29" s="29">
        <v>534</v>
      </c>
      <c r="E29" s="266">
        <v>23</v>
      </c>
    </row>
    <row r="30" spans="1:5" ht="12.75">
      <c r="A30" s="23" t="s">
        <v>1102</v>
      </c>
      <c r="B30" s="265">
        <v>3</v>
      </c>
      <c r="C30" s="82">
        <v>158</v>
      </c>
      <c r="D30" s="29">
        <v>64</v>
      </c>
      <c r="E30" s="266">
        <v>18</v>
      </c>
    </row>
    <row r="31" spans="1:5" ht="12.75">
      <c r="A31" s="20" t="s">
        <v>870</v>
      </c>
      <c r="B31" s="265">
        <v>14</v>
      </c>
      <c r="C31" s="82">
        <v>5043</v>
      </c>
      <c r="D31" s="29">
        <v>1573</v>
      </c>
      <c r="E31" s="266">
        <v>74</v>
      </c>
    </row>
    <row r="32" spans="1:5" ht="12.75">
      <c r="A32" s="20" t="s">
        <v>872</v>
      </c>
      <c r="B32" s="265">
        <v>24</v>
      </c>
      <c r="C32" s="82">
        <v>28871</v>
      </c>
      <c r="D32" s="29">
        <v>10789</v>
      </c>
      <c r="E32" s="266">
        <v>496</v>
      </c>
    </row>
    <row r="33" spans="1:5" ht="12.75">
      <c r="A33" s="23" t="s">
        <v>873</v>
      </c>
      <c r="B33" s="265">
        <v>4</v>
      </c>
      <c r="C33" s="82">
        <v>369</v>
      </c>
      <c r="D33" s="29">
        <v>105</v>
      </c>
      <c r="E33" s="266">
        <v>15</v>
      </c>
    </row>
    <row r="34" spans="1:5" ht="12.75">
      <c r="A34" s="20" t="s">
        <v>874</v>
      </c>
      <c r="B34" s="265">
        <v>12</v>
      </c>
      <c r="C34" s="82">
        <v>9203</v>
      </c>
      <c r="D34" s="29">
        <v>3153</v>
      </c>
      <c r="E34" s="266">
        <v>97</v>
      </c>
    </row>
    <row r="35" spans="1:5" ht="12.75">
      <c r="A35" s="20" t="s">
        <v>875</v>
      </c>
      <c r="B35" s="265">
        <v>6</v>
      </c>
      <c r="C35" s="82">
        <v>1056</v>
      </c>
      <c r="D35" s="29">
        <v>408</v>
      </c>
      <c r="E35" s="266">
        <v>22</v>
      </c>
    </row>
    <row r="36" spans="1:5" ht="12.75">
      <c r="A36" s="23" t="s">
        <v>876</v>
      </c>
      <c r="B36" s="265">
        <v>23</v>
      </c>
      <c r="C36" s="82">
        <v>21868</v>
      </c>
      <c r="D36" s="29">
        <v>10678</v>
      </c>
      <c r="E36" s="266">
        <v>558</v>
      </c>
    </row>
    <row r="37" spans="1:5" ht="12.75">
      <c r="A37" s="20" t="s">
        <v>879</v>
      </c>
      <c r="B37" s="265">
        <v>29</v>
      </c>
      <c r="C37" s="82">
        <v>18498</v>
      </c>
      <c r="D37" s="29">
        <v>7204</v>
      </c>
      <c r="E37" s="266">
        <v>363</v>
      </c>
    </row>
    <row r="38" spans="1:5" ht="12.75">
      <c r="A38" s="2"/>
      <c r="B38" s="265"/>
      <c r="C38" s="104"/>
      <c r="D38" s="82"/>
      <c r="E38" s="235"/>
    </row>
    <row r="39" spans="1:5" ht="12.75">
      <c r="A39" s="2" t="s">
        <v>881</v>
      </c>
      <c r="B39" s="265">
        <v>98</v>
      </c>
      <c r="C39" s="82">
        <v>45865</v>
      </c>
      <c r="D39" s="29">
        <v>16265</v>
      </c>
      <c r="E39" s="266">
        <v>868</v>
      </c>
    </row>
    <row r="40" spans="1:5" ht="12.75">
      <c r="A40" s="23" t="s">
        <v>1123</v>
      </c>
      <c r="B40" s="265">
        <v>3</v>
      </c>
      <c r="C40" s="82">
        <v>1889</v>
      </c>
      <c r="D40" s="29">
        <v>303</v>
      </c>
      <c r="E40" s="266">
        <v>15</v>
      </c>
    </row>
    <row r="41" spans="1:5" ht="12.75">
      <c r="A41" s="20" t="s">
        <v>884</v>
      </c>
      <c r="B41" s="265">
        <v>26</v>
      </c>
      <c r="C41" s="82">
        <v>14951</v>
      </c>
      <c r="D41" s="29">
        <v>4397</v>
      </c>
      <c r="E41" s="266">
        <v>219</v>
      </c>
    </row>
    <row r="42" spans="1:5" ht="12.75">
      <c r="A42" s="23" t="s">
        <v>1124</v>
      </c>
      <c r="B42" s="265">
        <v>5</v>
      </c>
      <c r="C42" s="82">
        <v>2647</v>
      </c>
      <c r="D42" s="29">
        <v>895</v>
      </c>
      <c r="E42" s="266">
        <v>38</v>
      </c>
    </row>
    <row r="43" spans="1:5" ht="9" customHeight="1">
      <c r="A43" s="2"/>
      <c r="B43" s="265"/>
      <c r="C43" s="89"/>
      <c r="D43" s="30"/>
      <c r="E43" s="270"/>
    </row>
    <row r="44" spans="1:5" ht="12.75">
      <c r="A44" s="2" t="s">
        <v>889</v>
      </c>
      <c r="B44" s="265">
        <v>267</v>
      </c>
      <c r="C44" s="82">
        <v>230343</v>
      </c>
      <c r="D44" s="29">
        <v>76347</v>
      </c>
      <c r="E44" s="266">
        <v>3775</v>
      </c>
    </row>
    <row r="45" spans="1:5" ht="12.75">
      <c r="A45" s="23" t="s">
        <v>1105</v>
      </c>
      <c r="B45" s="265">
        <v>9</v>
      </c>
      <c r="C45" s="82">
        <v>4055</v>
      </c>
      <c r="D45" s="29">
        <v>1139</v>
      </c>
      <c r="E45" s="266">
        <v>75</v>
      </c>
    </row>
    <row r="46" spans="1:5" ht="12.75">
      <c r="A46" s="20" t="s">
        <v>890</v>
      </c>
      <c r="B46" s="265">
        <v>52</v>
      </c>
      <c r="C46" s="82">
        <v>61899</v>
      </c>
      <c r="D46" s="29">
        <v>26387</v>
      </c>
      <c r="E46" s="266">
        <v>1618</v>
      </c>
    </row>
    <row r="47" spans="1:5" ht="9" customHeight="1">
      <c r="A47" s="3"/>
      <c r="B47" s="3"/>
      <c r="C47" s="3"/>
      <c r="D47" s="3"/>
      <c r="E47" s="4"/>
    </row>
    <row r="48" spans="1:5" ht="9" customHeight="1">
      <c r="A48" s="42"/>
      <c r="B48" s="42"/>
      <c r="C48" s="42"/>
      <c r="D48" s="42"/>
      <c r="E48" s="42"/>
    </row>
    <row r="49" ht="12.75">
      <c r="A49" s="58" t="s">
        <v>1002</v>
      </c>
    </row>
    <row r="50" spans="1:5" ht="15.75">
      <c r="A50" s="242" t="s">
        <v>1118</v>
      </c>
      <c r="B50" s="1"/>
      <c r="C50" s="1"/>
      <c r="D50" s="1"/>
      <c r="E50" s="1"/>
    </row>
    <row r="51" ht="15.75">
      <c r="A51" s="261" t="s">
        <v>1119</v>
      </c>
    </row>
    <row r="52" ht="15.75">
      <c r="A52" s="261" t="s">
        <v>1125</v>
      </c>
    </row>
    <row r="53" spans="1:5" ht="16.5" thickBot="1">
      <c r="A53" s="138"/>
      <c r="B53" s="138"/>
      <c r="C53" s="138"/>
      <c r="D53" s="138"/>
      <c r="E53" s="138"/>
    </row>
    <row r="54" spans="1:5" ht="51.75" thickTop="1">
      <c r="A54" s="262" t="s">
        <v>628</v>
      </c>
      <c r="B54" s="185" t="s">
        <v>903</v>
      </c>
      <c r="C54" s="185" t="s">
        <v>813</v>
      </c>
      <c r="D54" s="185" t="s">
        <v>925</v>
      </c>
      <c r="E54" s="184" t="s">
        <v>1126</v>
      </c>
    </row>
    <row r="55" spans="1:5" ht="12.75">
      <c r="A55" s="23"/>
      <c r="B55" s="265"/>
      <c r="C55" s="82"/>
      <c r="D55" s="29"/>
      <c r="E55" s="266"/>
    </row>
    <row r="56" spans="1:5" ht="12.75">
      <c r="A56" s="2" t="s">
        <v>1108</v>
      </c>
      <c r="B56" s="265"/>
      <c r="C56" s="82"/>
      <c r="D56" s="29"/>
      <c r="E56" s="266"/>
    </row>
    <row r="57" spans="1:5" ht="12.75">
      <c r="A57" s="20" t="s">
        <v>891</v>
      </c>
      <c r="B57" s="265">
        <v>49</v>
      </c>
      <c r="C57" s="82">
        <v>13175</v>
      </c>
      <c r="D57" s="29">
        <v>3792</v>
      </c>
      <c r="E57" s="266">
        <v>163</v>
      </c>
    </row>
    <row r="58" spans="1:5" ht="12.75">
      <c r="A58" s="20" t="s">
        <v>892</v>
      </c>
      <c r="B58" s="265">
        <v>30</v>
      </c>
      <c r="C58" s="82">
        <v>26275</v>
      </c>
      <c r="D58" s="29">
        <v>8169</v>
      </c>
      <c r="E58" s="266">
        <v>420</v>
      </c>
    </row>
    <row r="59" spans="1:5" ht="12.75">
      <c r="A59" s="23" t="s">
        <v>895</v>
      </c>
      <c r="B59" s="265">
        <v>7</v>
      </c>
      <c r="C59" s="82">
        <v>14296</v>
      </c>
      <c r="D59" s="29">
        <v>8495</v>
      </c>
      <c r="E59" s="266">
        <v>267</v>
      </c>
    </row>
    <row r="60" spans="1:5" ht="12.75">
      <c r="A60" s="20" t="s">
        <v>897</v>
      </c>
      <c r="B60" s="265">
        <v>42</v>
      </c>
      <c r="C60" s="82">
        <v>31474</v>
      </c>
      <c r="D60" s="29">
        <v>11466</v>
      </c>
      <c r="E60" s="266">
        <v>768</v>
      </c>
    </row>
    <row r="61" spans="1:5" ht="12.75">
      <c r="A61" s="3"/>
      <c r="B61" s="3"/>
      <c r="C61" s="3"/>
      <c r="D61" s="3"/>
      <c r="E61" s="4"/>
    </row>
    <row r="63" spans="1:5" ht="12.75">
      <c r="A63" s="58" t="s">
        <v>1128</v>
      </c>
      <c r="B63" s="269"/>
      <c r="C63" s="269"/>
      <c r="D63" s="269"/>
      <c r="E63" s="269"/>
    </row>
    <row r="64" ht="12.75">
      <c r="A64" s="222" t="s">
        <v>1127</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4.xml><?xml version="1.0" encoding="utf-8"?>
<worksheet xmlns="http://schemas.openxmlformats.org/spreadsheetml/2006/main" xmlns:r="http://schemas.openxmlformats.org/officeDocument/2006/relationships">
  <dimension ref="A1:E34"/>
  <sheetViews>
    <sheetView workbookViewId="0" topLeftCell="A1">
      <selection activeCell="A1" sqref="A1"/>
    </sheetView>
  </sheetViews>
  <sheetFormatPr defaultColWidth="9.140625" defaultRowHeight="12.75"/>
  <cols>
    <col min="1" max="1" width="22.57421875" style="0" customWidth="1"/>
    <col min="2" max="2" width="14.7109375" style="0" customWidth="1"/>
    <col min="3" max="3" width="13.421875" style="0" customWidth="1"/>
    <col min="4" max="4" width="14.8515625" style="0" customWidth="1"/>
    <col min="5" max="5" width="18.00390625" style="0" customWidth="1"/>
  </cols>
  <sheetData>
    <row r="1" spans="1:5" ht="15.75">
      <c r="A1" s="16" t="s">
        <v>1114</v>
      </c>
      <c r="B1" s="13"/>
      <c r="C1" s="13"/>
      <c r="D1" s="13"/>
      <c r="E1" s="13"/>
    </row>
    <row r="2" spans="1:5" ht="15.75">
      <c r="A2" s="16" t="s">
        <v>1115</v>
      </c>
      <c r="B2" s="13"/>
      <c r="C2" s="13"/>
      <c r="D2" s="13"/>
      <c r="E2" s="13"/>
    </row>
    <row r="3" spans="1:5" s="12" customFormat="1" ht="12.75" customHeight="1">
      <c r="A3" s="16"/>
      <c r="B3" s="13"/>
      <c r="C3" s="13"/>
      <c r="D3" s="13"/>
      <c r="E3" s="13"/>
    </row>
    <row r="4" spans="1:5" s="12" customFormat="1" ht="12.75" customHeight="1">
      <c r="A4" s="28" t="s">
        <v>575</v>
      </c>
      <c r="B4" s="13"/>
      <c r="C4" s="13"/>
      <c r="D4" s="13"/>
      <c r="E4" s="13"/>
    </row>
    <row r="5" spans="1:5" s="12" customFormat="1" ht="12.75" customHeight="1">
      <c r="A5" s="33" t="s">
        <v>576</v>
      </c>
      <c r="B5" s="13"/>
      <c r="C5" s="13"/>
      <c r="D5" s="13"/>
      <c r="E5" s="13"/>
    </row>
    <row r="6" spans="1:5" s="12" customFormat="1" ht="12.75" customHeight="1">
      <c r="A6" s="33" t="s">
        <v>590</v>
      </c>
      <c r="B6" s="13"/>
      <c r="C6" s="13"/>
      <c r="D6" s="13"/>
      <c r="E6" s="13"/>
    </row>
    <row r="7" spans="1:5" s="12" customFormat="1" ht="12.75" customHeight="1" thickBot="1">
      <c r="A7" s="138"/>
      <c r="B7" s="138"/>
      <c r="C7" s="138"/>
      <c r="D7" s="138"/>
      <c r="E7" s="138"/>
    </row>
    <row r="8" spans="1:5" s="48" customFormat="1" ht="57" customHeight="1" thickTop="1">
      <c r="A8" s="262" t="s">
        <v>628</v>
      </c>
      <c r="B8" s="185" t="s">
        <v>903</v>
      </c>
      <c r="C8" s="185" t="s">
        <v>1009</v>
      </c>
      <c r="D8" s="185" t="s">
        <v>925</v>
      </c>
      <c r="E8" s="184" t="s">
        <v>592</v>
      </c>
    </row>
    <row r="9" spans="1:4" ht="12.75">
      <c r="A9" s="2"/>
      <c r="B9" s="2"/>
      <c r="C9" s="2"/>
      <c r="D9" s="2"/>
    </row>
    <row r="10" spans="1:5" ht="12.75">
      <c r="A10" s="60" t="s">
        <v>632</v>
      </c>
      <c r="B10" s="263">
        <v>304</v>
      </c>
      <c r="C10" s="98">
        <v>107844</v>
      </c>
      <c r="D10" s="155">
        <v>36538</v>
      </c>
      <c r="E10" s="264">
        <v>1942</v>
      </c>
    </row>
    <row r="11" spans="1:5" ht="12.75">
      <c r="A11" s="2"/>
      <c r="B11" s="265"/>
      <c r="C11" s="227"/>
      <c r="D11" s="104"/>
      <c r="E11" s="235"/>
    </row>
    <row r="12" spans="1:5" ht="12.75">
      <c r="A12" s="2" t="s">
        <v>857</v>
      </c>
      <c r="B12" s="265">
        <v>29</v>
      </c>
      <c r="C12" s="82">
        <v>6178</v>
      </c>
      <c r="D12" s="29">
        <v>1913</v>
      </c>
      <c r="E12" s="266">
        <v>120</v>
      </c>
    </row>
    <row r="13" spans="1:5" ht="12.75">
      <c r="A13" s="20" t="s">
        <v>859</v>
      </c>
      <c r="B13" s="265">
        <v>5</v>
      </c>
      <c r="C13" s="82">
        <v>537</v>
      </c>
      <c r="D13" s="29">
        <v>193</v>
      </c>
      <c r="E13" s="266">
        <v>24</v>
      </c>
    </row>
    <row r="14" spans="1:5" ht="12.75">
      <c r="A14" s="20" t="s">
        <v>860</v>
      </c>
      <c r="B14" s="265">
        <v>8</v>
      </c>
      <c r="C14" s="82">
        <v>4245</v>
      </c>
      <c r="D14" s="29">
        <v>1310</v>
      </c>
      <c r="E14" s="266">
        <v>54</v>
      </c>
    </row>
    <row r="15" spans="1:5" ht="12.75">
      <c r="A15" s="2"/>
      <c r="B15" s="265"/>
      <c r="C15" s="227"/>
      <c r="D15" s="104"/>
      <c r="E15" s="235"/>
    </row>
    <row r="16" spans="1:5" ht="12.75">
      <c r="A16" s="2" t="s">
        <v>863</v>
      </c>
      <c r="B16" s="265">
        <v>215</v>
      </c>
      <c r="C16" s="82">
        <v>84951</v>
      </c>
      <c r="D16" s="29">
        <v>28948</v>
      </c>
      <c r="E16" s="266">
        <v>1542</v>
      </c>
    </row>
    <row r="17" spans="1:5" ht="12.75">
      <c r="A17" s="20" t="s">
        <v>865</v>
      </c>
      <c r="B17" s="265">
        <v>5</v>
      </c>
      <c r="C17" s="82">
        <v>1585</v>
      </c>
      <c r="D17" s="29">
        <v>561</v>
      </c>
      <c r="E17" s="266">
        <v>33</v>
      </c>
    </row>
    <row r="18" spans="1:5" ht="12.75">
      <c r="A18" s="20" t="s">
        <v>699</v>
      </c>
      <c r="B18" s="265">
        <v>147</v>
      </c>
      <c r="C18" s="82">
        <v>69254</v>
      </c>
      <c r="D18" s="29">
        <v>24259</v>
      </c>
      <c r="E18" s="266">
        <v>1132</v>
      </c>
    </row>
    <row r="19" spans="1:5" ht="12.75">
      <c r="A19" s="20" t="s">
        <v>860</v>
      </c>
      <c r="B19" s="265">
        <v>9</v>
      </c>
      <c r="C19" s="82">
        <v>3259</v>
      </c>
      <c r="D19" s="29">
        <v>1159</v>
      </c>
      <c r="E19" s="266">
        <v>52</v>
      </c>
    </row>
    <row r="20" spans="1:5" ht="12.75">
      <c r="A20" s="20" t="s">
        <v>868</v>
      </c>
      <c r="B20" s="265">
        <v>8</v>
      </c>
      <c r="C20" s="82">
        <v>894</v>
      </c>
      <c r="D20" s="29">
        <v>182</v>
      </c>
      <c r="E20" s="266">
        <v>14</v>
      </c>
    </row>
    <row r="21" spans="1:5" ht="12.75">
      <c r="A21" s="20" t="s">
        <v>870</v>
      </c>
      <c r="B21" s="265">
        <v>4</v>
      </c>
      <c r="C21" s="82">
        <v>775</v>
      </c>
      <c r="D21" s="29">
        <v>267</v>
      </c>
      <c r="E21" s="266">
        <v>34</v>
      </c>
    </row>
    <row r="22" spans="1:5" ht="12.75">
      <c r="A22" s="23" t="s">
        <v>880</v>
      </c>
      <c r="B22" s="265">
        <v>3</v>
      </c>
      <c r="C22" s="82">
        <v>614</v>
      </c>
      <c r="D22" s="29">
        <v>98</v>
      </c>
      <c r="E22" s="266">
        <v>45</v>
      </c>
    </row>
    <row r="23" spans="1:5" ht="12.75">
      <c r="A23" s="2"/>
      <c r="B23" s="265"/>
      <c r="C23" s="104"/>
      <c r="D23" s="82"/>
      <c r="E23" s="235"/>
    </row>
    <row r="24" spans="1:5" ht="12.75">
      <c r="A24" s="2" t="s">
        <v>881</v>
      </c>
      <c r="B24" s="265">
        <v>10</v>
      </c>
      <c r="C24" s="82">
        <v>2479</v>
      </c>
      <c r="D24" s="29">
        <v>619</v>
      </c>
      <c r="E24" s="266">
        <v>37</v>
      </c>
    </row>
    <row r="25" spans="1:5" ht="12.75">
      <c r="A25" s="23" t="s">
        <v>888</v>
      </c>
      <c r="B25" s="265">
        <v>4</v>
      </c>
      <c r="C25" s="82">
        <v>344</v>
      </c>
      <c r="D25" s="29">
        <v>111</v>
      </c>
      <c r="E25" s="266">
        <v>7</v>
      </c>
    </row>
    <row r="26" spans="1:5" ht="12.75">
      <c r="A26" s="2"/>
      <c r="B26" s="265"/>
      <c r="C26" s="89"/>
      <c r="D26" s="30"/>
      <c r="E26" s="270"/>
    </row>
    <row r="27" spans="1:5" ht="12.75">
      <c r="A27" s="2" t="s">
        <v>889</v>
      </c>
      <c r="B27" s="265">
        <v>50</v>
      </c>
      <c r="C27" s="82">
        <v>14236</v>
      </c>
      <c r="D27" s="29">
        <v>5058</v>
      </c>
      <c r="E27" s="266">
        <v>243</v>
      </c>
    </row>
    <row r="28" spans="1:5" ht="12.75">
      <c r="A28" s="20" t="s">
        <v>890</v>
      </c>
      <c r="B28" s="265">
        <v>9</v>
      </c>
      <c r="C28" s="82">
        <v>2158</v>
      </c>
      <c r="D28" s="29">
        <v>811</v>
      </c>
      <c r="E28" s="266">
        <v>43</v>
      </c>
    </row>
    <row r="29" spans="1:5" ht="12.75">
      <c r="A29" s="20" t="s">
        <v>891</v>
      </c>
      <c r="B29" s="265">
        <v>8</v>
      </c>
      <c r="C29" s="82">
        <v>3054</v>
      </c>
      <c r="D29" s="29">
        <v>1091</v>
      </c>
      <c r="E29" s="266">
        <v>38</v>
      </c>
    </row>
    <row r="30" spans="1:5" ht="12.75">
      <c r="A30" s="23" t="s">
        <v>896</v>
      </c>
      <c r="B30" s="265">
        <v>6</v>
      </c>
      <c r="C30" s="82">
        <v>1387</v>
      </c>
      <c r="D30" s="29">
        <v>524</v>
      </c>
      <c r="E30" s="266">
        <v>14</v>
      </c>
    </row>
    <row r="31" spans="1:5" ht="12.75">
      <c r="A31" s="3"/>
      <c r="B31" s="3"/>
      <c r="C31" s="3"/>
      <c r="D31" s="3"/>
      <c r="E31" s="4"/>
    </row>
    <row r="33" s="269" customFormat="1" ht="12.75">
      <c r="A33" s="58" t="s">
        <v>1117</v>
      </c>
    </row>
    <row r="34" ht="12.75">
      <c r="A34" s="69" t="s">
        <v>1116</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5.xml><?xml version="1.0" encoding="utf-8"?>
<worksheet xmlns="http://schemas.openxmlformats.org/spreadsheetml/2006/main" xmlns:r="http://schemas.openxmlformats.org/officeDocument/2006/relationships">
  <dimension ref="A1:E36"/>
  <sheetViews>
    <sheetView workbookViewId="0" topLeftCell="A1">
      <selection activeCell="A1" sqref="A1"/>
    </sheetView>
  </sheetViews>
  <sheetFormatPr defaultColWidth="9.140625" defaultRowHeight="12.75"/>
  <cols>
    <col min="1" max="1" width="22.57421875" style="0" customWidth="1"/>
    <col min="2" max="2" width="14.7109375" style="0" customWidth="1"/>
    <col min="3" max="3" width="13.421875" style="0" customWidth="1"/>
    <col min="4" max="4" width="14.8515625" style="0" customWidth="1"/>
    <col min="5" max="5" width="18.00390625" style="0" customWidth="1"/>
  </cols>
  <sheetData>
    <row r="1" spans="1:5" ht="31.5">
      <c r="A1" s="16" t="s">
        <v>1110</v>
      </c>
      <c r="B1" s="13"/>
      <c r="C1" s="13"/>
      <c r="D1" s="13"/>
      <c r="E1" s="13"/>
    </row>
    <row r="2" ht="15.75">
      <c r="A2" s="261" t="s">
        <v>1111</v>
      </c>
    </row>
    <row r="3" spans="1:5" s="12" customFormat="1" ht="12.75" customHeight="1">
      <c r="A3" s="16"/>
      <c r="B3" s="13"/>
      <c r="C3" s="13"/>
      <c r="D3" s="13"/>
      <c r="E3" s="13"/>
    </row>
    <row r="4" spans="1:5" s="12" customFormat="1" ht="12.75" customHeight="1">
      <c r="A4" s="28" t="s">
        <v>575</v>
      </c>
      <c r="B4" s="13"/>
      <c r="C4" s="13"/>
      <c r="D4" s="13"/>
      <c r="E4" s="13"/>
    </row>
    <row r="5" spans="1:5" s="12" customFormat="1" ht="12.75" customHeight="1">
      <c r="A5" s="33" t="s">
        <v>576</v>
      </c>
      <c r="B5" s="13"/>
      <c r="C5" s="13"/>
      <c r="D5" s="13"/>
      <c r="E5" s="13"/>
    </row>
    <row r="6" spans="1:5" s="12" customFormat="1" ht="12.75" customHeight="1">
      <c r="A6" s="33" t="s">
        <v>590</v>
      </c>
      <c r="B6" s="13"/>
      <c r="C6" s="13"/>
      <c r="D6" s="13"/>
      <c r="E6" s="13"/>
    </row>
    <row r="7" spans="1:5" s="12" customFormat="1" ht="12.75" customHeight="1" thickBot="1">
      <c r="A7" s="138"/>
      <c r="B7" s="138"/>
      <c r="C7" s="138"/>
      <c r="D7" s="138"/>
      <c r="E7" s="138"/>
    </row>
    <row r="8" spans="1:5" s="48" customFormat="1" ht="55.5" customHeight="1" thickTop="1">
      <c r="A8" s="262" t="s">
        <v>628</v>
      </c>
      <c r="B8" s="185" t="s">
        <v>903</v>
      </c>
      <c r="C8" s="185" t="s">
        <v>970</v>
      </c>
      <c r="D8" s="185" t="s">
        <v>925</v>
      </c>
      <c r="E8" s="184" t="s">
        <v>906</v>
      </c>
    </row>
    <row r="9" spans="1:4" ht="12.75">
      <c r="A9" s="2"/>
      <c r="B9" s="2"/>
      <c r="C9" s="2"/>
      <c r="D9" s="2"/>
    </row>
    <row r="10" spans="1:5" ht="12.75">
      <c r="A10" s="60" t="s">
        <v>632</v>
      </c>
      <c r="B10" s="263">
        <v>482</v>
      </c>
      <c r="C10" s="98">
        <v>605862</v>
      </c>
      <c r="D10" s="155">
        <v>184910</v>
      </c>
      <c r="E10" s="264">
        <v>10692</v>
      </c>
    </row>
    <row r="11" spans="1:5" ht="12.75">
      <c r="A11" s="2"/>
      <c r="B11" s="265"/>
      <c r="C11" s="227"/>
      <c r="D11" s="104"/>
      <c r="E11" s="235"/>
    </row>
    <row r="12" spans="1:5" ht="12.75">
      <c r="A12" s="2" t="s">
        <v>857</v>
      </c>
      <c r="B12" s="265">
        <v>74</v>
      </c>
      <c r="C12" s="82">
        <v>55490</v>
      </c>
      <c r="D12" s="29">
        <v>16940</v>
      </c>
      <c r="E12" s="266">
        <v>884</v>
      </c>
    </row>
    <row r="13" spans="1:5" ht="12.75">
      <c r="A13" s="20" t="s">
        <v>859</v>
      </c>
      <c r="B13" s="265">
        <v>14</v>
      </c>
      <c r="C13" s="82">
        <v>6797</v>
      </c>
      <c r="D13" s="29">
        <v>1954</v>
      </c>
      <c r="E13" s="266">
        <v>118</v>
      </c>
    </row>
    <row r="14" spans="1:5" ht="12.75">
      <c r="A14" s="20" t="s">
        <v>860</v>
      </c>
      <c r="B14" s="265">
        <v>22</v>
      </c>
      <c r="C14" s="82">
        <v>19411</v>
      </c>
      <c r="D14" s="29">
        <v>5492</v>
      </c>
      <c r="E14" s="266">
        <v>315</v>
      </c>
    </row>
    <row r="15" spans="1:5" ht="12.75">
      <c r="A15" s="23" t="s">
        <v>861</v>
      </c>
      <c r="B15" s="265">
        <v>4</v>
      </c>
      <c r="C15" s="82">
        <v>2086</v>
      </c>
      <c r="D15" s="29">
        <v>749</v>
      </c>
      <c r="E15" s="266">
        <v>48</v>
      </c>
    </row>
    <row r="16" spans="1:5" ht="12.75">
      <c r="A16" s="2"/>
      <c r="B16" s="265"/>
      <c r="C16" s="227"/>
      <c r="D16" s="104"/>
      <c r="E16" s="235"/>
    </row>
    <row r="17" spans="1:5" ht="12.75">
      <c r="A17" s="2" t="s">
        <v>863</v>
      </c>
      <c r="B17" s="265">
        <v>267</v>
      </c>
      <c r="C17" s="82">
        <v>383882</v>
      </c>
      <c r="D17" s="29">
        <v>120914</v>
      </c>
      <c r="E17" s="266">
        <v>7456</v>
      </c>
    </row>
    <row r="18" spans="1:5" ht="12.75">
      <c r="A18" s="20" t="s">
        <v>865</v>
      </c>
      <c r="B18" s="265">
        <v>4</v>
      </c>
      <c r="C18" s="82">
        <v>2134</v>
      </c>
      <c r="D18" s="29">
        <v>652</v>
      </c>
      <c r="E18" s="266">
        <v>62</v>
      </c>
    </row>
    <row r="19" spans="1:5" ht="12.75">
      <c r="A19" s="20" t="s">
        <v>699</v>
      </c>
      <c r="B19" s="265">
        <v>173</v>
      </c>
      <c r="C19" s="82">
        <v>204276</v>
      </c>
      <c r="D19" s="29">
        <v>65905</v>
      </c>
      <c r="E19" s="266">
        <v>3664</v>
      </c>
    </row>
    <row r="20" spans="1:5" ht="12.75">
      <c r="A20" s="20" t="s">
        <v>860</v>
      </c>
      <c r="B20" s="265">
        <v>16</v>
      </c>
      <c r="C20" s="82">
        <v>11868</v>
      </c>
      <c r="D20" s="29">
        <v>3815</v>
      </c>
      <c r="E20" s="266">
        <v>210</v>
      </c>
    </row>
    <row r="21" spans="1:5" ht="12.75">
      <c r="A21" s="23" t="s">
        <v>876</v>
      </c>
      <c r="B21" s="265">
        <v>11</v>
      </c>
      <c r="C21" s="82">
        <v>15638</v>
      </c>
      <c r="D21" s="29">
        <v>4081</v>
      </c>
      <c r="E21" s="266">
        <v>293</v>
      </c>
    </row>
    <row r="22" spans="1:5" ht="12.75">
      <c r="A22" s="2"/>
      <c r="B22" s="265"/>
      <c r="C22" s="104"/>
      <c r="D22" s="82"/>
      <c r="E22" s="235"/>
    </row>
    <row r="23" spans="1:5" ht="12.75">
      <c r="A23" s="2" t="s">
        <v>881</v>
      </c>
      <c r="B23" s="265">
        <v>43</v>
      </c>
      <c r="C23" s="82">
        <v>42739</v>
      </c>
      <c r="D23" s="29">
        <v>12370</v>
      </c>
      <c r="E23" s="266">
        <v>726</v>
      </c>
    </row>
    <row r="24" spans="1:5" ht="12.75">
      <c r="A24" s="20" t="s">
        <v>884</v>
      </c>
      <c r="B24" s="265">
        <v>13</v>
      </c>
      <c r="C24" s="82">
        <v>10946</v>
      </c>
      <c r="D24" s="29">
        <v>3598</v>
      </c>
      <c r="E24" s="266">
        <v>242</v>
      </c>
    </row>
    <row r="25" spans="1:5" ht="12.75">
      <c r="A25" s="2"/>
      <c r="B25" s="265"/>
      <c r="C25" s="89"/>
      <c r="D25" s="30"/>
      <c r="E25" s="270"/>
    </row>
    <row r="26" spans="1:5" ht="12.75">
      <c r="A26" s="2" t="s">
        <v>889</v>
      </c>
      <c r="B26" s="265">
        <v>98</v>
      </c>
      <c r="C26" s="82">
        <v>123751</v>
      </c>
      <c r="D26" s="29">
        <v>34686</v>
      </c>
      <c r="E26" s="266">
        <v>1626</v>
      </c>
    </row>
    <row r="27" spans="1:5" ht="12.75">
      <c r="A27" s="20" t="s">
        <v>1105</v>
      </c>
      <c r="B27" s="265">
        <v>4</v>
      </c>
      <c r="C27" s="82">
        <v>1071</v>
      </c>
      <c r="D27" s="29">
        <v>421</v>
      </c>
      <c r="E27" s="266">
        <v>12</v>
      </c>
    </row>
    <row r="28" spans="1:5" ht="12.75">
      <c r="A28" s="20" t="s">
        <v>890</v>
      </c>
      <c r="B28" s="265">
        <v>12</v>
      </c>
      <c r="C28" s="82">
        <v>16715</v>
      </c>
      <c r="D28" s="29">
        <v>4228</v>
      </c>
      <c r="E28" s="266">
        <v>221</v>
      </c>
    </row>
    <row r="29" spans="1:5" ht="12.75">
      <c r="A29" s="20" t="s">
        <v>891</v>
      </c>
      <c r="B29" s="265">
        <v>11</v>
      </c>
      <c r="C29" s="82">
        <v>10702</v>
      </c>
      <c r="D29" s="29">
        <v>3625</v>
      </c>
      <c r="E29" s="266">
        <v>179</v>
      </c>
    </row>
    <row r="30" spans="1:5" ht="12.75">
      <c r="A30" s="20" t="s">
        <v>892</v>
      </c>
      <c r="B30" s="265">
        <v>16</v>
      </c>
      <c r="C30" s="82">
        <v>33366</v>
      </c>
      <c r="D30" s="29">
        <v>11056</v>
      </c>
      <c r="E30" s="266">
        <v>487</v>
      </c>
    </row>
    <row r="31" spans="1:5" ht="12.75">
      <c r="A31" s="23" t="s">
        <v>895</v>
      </c>
      <c r="B31" s="265">
        <v>5</v>
      </c>
      <c r="C31" s="82">
        <v>4107</v>
      </c>
      <c r="D31" s="29">
        <v>1223</v>
      </c>
      <c r="E31" s="266">
        <v>39</v>
      </c>
    </row>
    <row r="32" spans="1:5" ht="12.75">
      <c r="A32" s="23" t="s">
        <v>897</v>
      </c>
      <c r="B32" s="265">
        <v>10</v>
      </c>
      <c r="C32" s="82">
        <v>3819</v>
      </c>
      <c r="D32" s="29">
        <v>913</v>
      </c>
      <c r="E32" s="266">
        <v>71</v>
      </c>
    </row>
    <row r="33" spans="1:5" ht="12.75">
      <c r="A33" s="3"/>
      <c r="B33" s="3"/>
      <c r="C33" s="3"/>
      <c r="D33" s="3"/>
      <c r="E33" s="4"/>
    </row>
    <row r="35" s="269" customFormat="1" ht="12.75">
      <c r="A35" s="58" t="s">
        <v>1113</v>
      </c>
    </row>
    <row r="36" ht="12.75">
      <c r="A36" s="222" t="s">
        <v>1112</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6.xml><?xml version="1.0" encoding="utf-8"?>
<worksheet xmlns="http://schemas.openxmlformats.org/spreadsheetml/2006/main" xmlns:r="http://schemas.openxmlformats.org/officeDocument/2006/relationships">
  <dimension ref="A1:E65"/>
  <sheetViews>
    <sheetView workbookViewId="0" topLeftCell="A1">
      <selection activeCell="A1" sqref="A1"/>
    </sheetView>
  </sheetViews>
  <sheetFormatPr defaultColWidth="9.140625" defaultRowHeight="12.75"/>
  <cols>
    <col min="1" max="1" width="22.57421875" style="0" customWidth="1"/>
    <col min="2" max="2" width="14.7109375" style="0" customWidth="1"/>
    <col min="3" max="3" width="13.421875" style="0" customWidth="1"/>
    <col min="4" max="4" width="14.8515625" style="0" customWidth="1"/>
    <col min="5" max="5" width="18.00390625" style="0" customWidth="1"/>
  </cols>
  <sheetData>
    <row r="1" spans="1:5" s="12" customFormat="1" ht="15.75">
      <c r="A1" s="16" t="s">
        <v>1097</v>
      </c>
      <c r="B1" s="13"/>
      <c r="C1" s="13"/>
      <c r="D1" s="13"/>
      <c r="E1" s="13"/>
    </row>
    <row r="2" spans="1:5" s="12" customFormat="1" ht="15.75">
      <c r="A2" s="261" t="s">
        <v>1098</v>
      </c>
      <c r="B2" s="13"/>
      <c r="C2" s="13"/>
      <c r="D2" s="13"/>
      <c r="E2" s="13"/>
    </row>
    <row r="3" spans="1:5" s="12" customFormat="1" ht="15.75">
      <c r="A3" s="261" t="s">
        <v>1099</v>
      </c>
      <c r="B3" s="13"/>
      <c r="C3" s="13"/>
      <c r="D3" s="13"/>
      <c r="E3" s="13"/>
    </row>
    <row r="4" spans="1:5" s="12" customFormat="1" ht="12.75" customHeight="1">
      <c r="A4" s="16"/>
      <c r="B4" s="13"/>
      <c r="C4" s="13"/>
      <c r="D4" s="13"/>
      <c r="E4" s="13"/>
    </row>
    <row r="5" spans="1:5" s="12" customFormat="1" ht="12.75" customHeight="1">
      <c r="A5" s="28" t="s">
        <v>575</v>
      </c>
      <c r="B5" s="13"/>
      <c r="C5" s="13"/>
      <c r="D5" s="13"/>
      <c r="E5" s="13"/>
    </row>
    <row r="6" spans="1:5" s="12" customFormat="1" ht="12.75" customHeight="1">
      <c r="A6" s="33" t="s">
        <v>576</v>
      </c>
      <c r="B6" s="13"/>
      <c r="C6" s="13"/>
      <c r="D6" s="13"/>
      <c r="E6" s="13"/>
    </row>
    <row r="7" spans="1:5" s="12" customFormat="1" ht="12.75" customHeight="1">
      <c r="A7" s="33" t="s">
        <v>590</v>
      </c>
      <c r="B7" s="13"/>
      <c r="C7" s="13"/>
      <c r="D7" s="13"/>
      <c r="E7" s="13"/>
    </row>
    <row r="8" spans="1:5" s="12" customFormat="1" ht="12.75" customHeight="1" thickBot="1">
      <c r="A8" s="138"/>
      <c r="B8" s="138"/>
      <c r="C8" s="138"/>
      <c r="D8" s="138"/>
      <c r="E8" s="138"/>
    </row>
    <row r="9" spans="1:5" s="48" customFormat="1" ht="59.25" customHeight="1" thickTop="1">
      <c r="A9" s="262" t="s">
        <v>628</v>
      </c>
      <c r="B9" s="185" t="s">
        <v>903</v>
      </c>
      <c r="C9" s="185" t="s">
        <v>1009</v>
      </c>
      <c r="D9" s="185" t="s">
        <v>925</v>
      </c>
      <c r="E9" s="184" t="s">
        <v>906</v>
      </c>
    </row>
    <row r="10" spans="1:4" ht="9" customHeight="1">
      <c r="A10" s="2"/>
      <c r="B10" s="2"/>
      <c r="C10" s="2"/>
      <c r="D10" s="2"/>
    </row>
    <row r="11" spans="1:5" ht="12.75">
      <c r="A11" s="60" t="s">
        <v>632</v>
      </c>
      <c r="B11" s="263">
        <v>2763</v>
      </c>
      <c r="C11" s="98">
        <v>1487800</v>
      </c>
      <c r="D11" s="155">
        <v>412818</v>
      </c>
      <c r="E11" s="264">
        <v>19288</v>
      </c>
    </row>
    <row r="12" spans="1:5" ht="9.75" customHeight="1">
      <c r="A12" s="2"/>
      <c r="B12" s="265"/>
      <c r="C12" s="227"/>
      <c r="D12" s="104"/>
      <c r="E12" s="235"/>
    </row>
    <row r="13" spans="1:5" ht="12.75">
      <c r="A13" s="2" t="s">
        <v>857</v>
      </c>
      <c r="B13" s="265">
        <v>266</v>
      </c>
      <c r="C13" s="82">
        <v>103296</v>
      </c>
      <c r="D13" s="29">
        <v>28745</v>
      </c>
      <c r="E13" s="266">
        <v>1387</v>
      </c>
    </row>
    <row r="14" spans="1:5" ht="12.75">
      <c r="A14" s="20" t="s">
        <v>859</v>
      </c>
      <c r="B14" s="265">
        <v>96</v>
      </c>
      <c r="C14" s="82">
        <v>38844</v>
      </c>
      <c r="D14" s="29">
        <v>13263</v>
      </c>
      <c r="E14" s="266">
        <v>624</v>
      </c>
    </row>
    <row r="15" spans="1:5" ht="12.75">
      <c r="A15" s="23" t="s">
        <v>1100</v>
      </c>
      <c r="B15" s="265">
        <v>16</v>
      </c>
      <c r="C15" s="82">
        <v>4127</v>
      </c>
      <c r="D15" s="29">
        <v>960</v>
      </c>
      <c r="E15" s="266">
        <v>48</v>
      </c>
    </row>
    <row r="16" spans="1:5" ht="12.75">
      <c r="A16" s="20" t="s">
        <v>860</v>
      </c>
      <c r="B16" s="265">
        <v>59</v>
      </c>
      <c r="C16" s="82">
        <v>23614</v>
      </c>
      <c r="D16" s="29">
        <v>6325</v>
      </c>
      <c r="E16" s="266">
        <v>285</v>
      </c>
    </row>
    <row r="17" spans="1:5" ht="12.75">
      <c r="A17" s="23" t="s">
        <v>862</v>
      </c>
      <c r="B17" s="265">
        <v>10</v>
      </c>
      <c r="C17" s="82">
        <v>3892</v>
      </c>
      <c r="D17" s="29">
        <v>1004</v>
      </c>
      <c r="E17" s="266">
        <v>56</v>
      </c>
    </row>
    <row r="18" spans="1:5" ht="10.5" customHeight="1">
      <c r="A18" s="2"/>
      <c r="B18" s="265"/>
      <c r="C18" s="227"/>
      <c r="D18" s="104"/>
      <c r="E18" s="235"/>
    </row>
    <row r="19" spans="1:5" ht="12.75">
      <c r="A19" s="2" t="s">
        <v>863</v>
      </c>
      <c r="B19" s="265">
        <v>2020</v>
      </c>
      <c r="C19" s="82">
        <v>1168859</v>
      </c>
      <c r="D19" s="29">
        <v>323721</v>
      </c>
      <c r="E19" s="266">
        <v>14907</v>
      </c>
    </row>
    <row r="20" spans="1:5" ht="12.75">
      <c r="A20" s="20" t="s">
        <v>865</v>
      </c>
      <c r="B20" s="265">
        <v>48</v>
      </c>
      <c r="C20" s="82">
        <v>16576</v>
      </c>
      <c r="D20" s="29">
        <v>4741</v>
      </c>
      <c r="E20" s="266">
        <v>327</v>
      </c>
    </row>
    <row r="21" spans="1:5" ht="12.75">
      <c r="A21" s="20" t="s">
        <v>1101</v>
      </c>
      <c r="B21" s="265">
        <v>5</v>
      </c>
      <c r="C21" s="82">
        <v>1848</v>
      </c>
      <c r="D21" s="29">
        <v>439</v>
      </c>
      <c r="E21" s="266">
        <v>28</v>
      </c>
    </row>
    <row r="22" spans="1:5" ht="12.75">
      <c r="A22" s="23" t="s">
        <v>866</v>
      </c>
      <c r="B22" s="265">
        <v>16</v>
      </c>
      <c r="C22" s="82">
        <v>7804</v>
      </c>
      <c r="D22" s="29">
        <v>2093</v>
      </c>
      <c r="E22" s="266">
        <v>70</v>
      </c>
    </row>
    <row r="23" spans="1:5" ht="12.75">
      <c r="A23" s="20" t="s">
        <v>699</v>
      </c>
      <c r="B23" s="265">
        <v>1431</v>
      </c>
      <c r="C23" s="82">
        <v>896885</v>
      </c>
      <c r="D23" s="29">
        <v>239792</v>
      </c>
      <c r="E23" s="266">
        <v>10786</v>
      </c>
    </row>
    <row r="24" spans="1:5" ht="12.75">
      <c r="A24" s="20" t="s">
        <v>860</v>
      </c>
      <c r="B24" s="265">
        <v>60</v>
      </c>
      <c r="C24" s="82">
        <v>21006</v>
      </c>
      <c r="D24" s="29">
        <v>7437</v>
      </c>
      <c r="E24" s="266">
        <v>289</v>
      </c>
    </row>
    <row r="25" spans="1:5" ht="12.75">
      <c r="A25" s="20" t="s">
        <v>868</v>
      </c>
      <c r="B25" s="265">
        <v>75</v>
      </c>
      <c r="C25" s="82">
        <v>34211</v>
      </c>
      <c r="D25" s="29">
        <v>9420</v>
      </c>
      <c r="E25" s="266">
        <v>509</v>
      </c>
    </row>
    <row r="26" spans="1:5" ht="12.75">
      <c r="A26" s="23" t="s">
        <v>1102</v>
      </c>
      <c r="B26" s="265">
        <v>5</v>
      </c>
      <c r="C26" s="82">
        <v>4784</v>
      </c>
      <c r="D26" s="29">
        <v>870</v>
      </c>
      <c r="E26" s="266">
        <v>40</v>
      </c>
    </row>
    <row r="27" spans="1:5" ht="12.75">
      <c r="A27" s="23" t="s">
        <v>1103</v>
      </c>
      <c r="B27" s="265">
        <v>12</v>
      </c>
      <c r="C27" s="82">
        <v>2437</v>
      </c>
      <c r="D27" s="29">
        <v>499</v>
      </c>
      <c r="E27" s="266">
        <v>33</v>
      </c>
    </row>
    <row r="28" spans="1:5" ht="12.75">
      <c r="A28" s="20" t="s">
        <v>870</v>
      </c>
      <c r="B28" s="265">
        <v>30</v>
      </c>
      <c r="C28" s="82">
        <v>14411</v>
      </c>
      <c r="D28" s="29">
        <v>4985</v>
      </c>
      <c r="E28" s="266">
        <v>422</v>
      </c>
    </row>
    <row r="29" spans="1:5" ht="12.75">
      <c r="A29" s="23" t="s">
        <v>871</v>
      </c>
      <c r="B29" s="265">
        <v>3</v>
      </c>
      <c r="C29" s="82">
        <v>1152</v>
      </c>
      <c r="D29" s="29">
        <v>240</v>
      </c>
      <c r="E29" s="266">
        <v>13</v>
      </c>
    </row>
    <row r="30" spans="1:5" ht="12.75">
      <c r="A30" s="20" t="s">
        <v>872</v>
      </c>
      <c r="B30" s="265">
        <v>35</v>
      </c>
      <c r="C30" s="82">
        <v>19091</v>
      </c>
      <c r="D30" s="29">
        <v>5113</v>
      </c>
      <c r="E30" s="266">
        <v>180</v>
      </c>
    </row>
    <row r="31" spans="1:5" ht="12.75">
      <c r="A31" s="20" t="s">
        <v>874</v>
      </c>
      <c r="B31" s="265">
        <v>29</v>
      </c>
      <c r="C31" s="82">
        <v>10234</v>
      </c>
      <c r="D31" s="29">
        <v>3180</v>
      </c>
      <c r="E31" s="266">
        <v>161</v>
      </c>
    </row>
    <row r="32" spans="1:5" ht="12.75">
      <c r="A32" s="20" t="s">
        <v>875</v>
      </c>
      <c r="B32" s="265">
        <v>13</v>
      </c>
      <c r="C32" s="82">
        <v>10598</v>
      </c>
      <c r="D32" s="29">
        <v>3841</v>
      </c>
      <c r="E32" s="266">
        <v>168</v>
      </c>
    </row>
    <row r="33" spans="1:5" ht="12.75">
      <c r="A33" s="23" t="s">
        <v>876</v>
      </c>
      <c r="B33" s="265">
        <v>56</v>
      </c>
      <c r="C33" s="82">
        <v>29305</v>
      </c>
      <c r="D33" s="29">
        <v>8511</v>
      </c>
      <c r="E33" s="266">
        <v>424</v>
      </c>
    </row>
    <row r="34" spans="1:5" ht="12.75">
      <c r="A34" s="20" t="s">
        <v>879</v>
      </c>
      <c r="B34" s="265">
        <v>64</v>
      </c>
      <c r="C34" s="82">
        <v>28454</v>
      </c>
      <c r="D34" s="29">
        <v>8317</v>
      </c>
      <c r="E34" s="266">
        <v>459</v>
      </c>
    </row>
    <row r="35" spans="1:5" ht="12.75">
      <c r="A35" s="23" t="s">
        <v>880</v>
      </c>
      <c r="B35" s="265">
        <v>19</v>
      </c>
      <c r="C35" s="82">
        <v>5581</v>
      </c>
      <c r="D35" s="29">
        <v>1719</v>
      </c>
      <c r="E35" s="266">
        <v>67</v>
      </c>
    </row>
    <row r="36" spans="1:5" ht="12.75">
      <c r="A36" s="23" t="s">
        <v>1104</v>
      </c>
      <c r="B36" s="265">
        <v>7</v>
      </c>
      <c r="C36" s="82">
        <v>2109</v>
      </c>
      <c r="D36" s="29">
        <v>580</v>
      </c>
      <c r="E36" s="266">
        <v>29</v>
      </c>
    </row>
    <row r="37" spans="1:5" ht="12.75">
      <c r="A37" s="2"/>
      <c r="B37" s="265"/>
      <c r="C37" s="104"/>
      <c r="D37" s="82"/>
      <c r="E37" s="235"/>
    </row>
    <row r="38" spans="1:5" ht="12.75">
      <c r="A38" s="2" t="s">
        <v>881</v>
      </c>
      <c r="B38" s="265">
        <v>119</v>
      </c>
      <c r="C38" s="82">
        <v>44987</v>
      </c>
      <c r="D38" s="29">
        <v>12244</v>
      </c>
      <c r="E38" s="266">
        <v>620</v>
      </c>
    </row>
    <row r="39" spans="1:5" ht="12.75">
      <c r="A39" s="20" t="s">
        <v>883</v>
      </c>
      <c r="B39" s="265">
        <v>15</v>
      </c>
      <c r="C39" s="82">
        <v>9333</v>
      </c>
      <c r="D39" s="29">
        <v>2199</v>
      </c>
      <c r="E39" s="266">
        <v>105</v>
      </c>
    </row>
    <row r="40" spans="1:5" ht="12.75">
      <c r="A40" s="20" t="s">
        <v>884</v>
      </c>
      <c r="B40" s="265">
        <v>35</v>
      </c>
      <c r="C40" s="82">
        <v>10591</v>
      </c>
      <c r="D40" s="29">
        <v>2761</v>
      </c>
      <c r="E40" s="266">
        <v>100</v>
      </c>
    </row>
    <row r="41" spans="1:5" ht="12.75">
      <c r="A41" s="23" t="s">
        <v>888</v>
      </c>
      <c r="B41" s="265">
        <v>10</v>
      </c>
      <c r="C41" s="82">
        <v>4709</v>
      </c>
      <c r="D41" s="29">
        <v>1934</v>
      </c>
      <c r="E41" s="266">
        <v>104</v>
      </c>
    </row>
    <row r="42" spans="1:5" ht="10.5" customHeight="1">
      <c r="A42" s="2"/>
      <c r="B42" s="265"/>
      <c r="C42" s="89"/>
      <c r="D42" s="267"/>
      <c r="E42" s="268"/>
    </row>
    <row r="43" spans="1:5" ht="12.75">
      <c r="A43" s="2" t="s">
        <v>889</v>
      </c>
      <c r="B43" s="265">
        <v>358</v>
      </c>
      <c r="C43" s="82">
        <v>170658</v>
      </c>
      <c r="D43" s="29">
        <v>48108</v>
      </c>
      <c r="E43" s="266">
        <v>2374</v>
      </c>
    </row>
    <row r="44" spans="1:5" ht="12.75">
      <c r="A44" s="23" t="s">
        <v>1105</v>
      </c>
      <c r="B44" s="265">
        <v>4</v>
      </c>
      <c r="C44" s="82">
        <v>2231</v>
      </c>
      <c r="D44" s="29">
        <v>709</v>
      </c>
      <c r="E44" s="266">
        <v>35</v>
      </c>
    </row>
    <row r="45" spans="1:5" ht="12.75">
      <c r="A45" s="20" t="s">
        <v>890</v>
      </c>
      <c r="B45" s="265">
        <v>59</v>
      </c>
      <c r="C45" s="82">
        <v>25679</v>
      </c>
      <c r="D45" s="29">
        <v>9077</v>
      </c>
      <c r="E45" s="266">
        <v>477</v>
      </c>
    </row>
    <row r="46" spans="1:5" ht="12.75">
      <c r="A46" s="23" t="s">
        <v>1106</v>
      </c>
      <c r="B46" s="265">
        <v>7</v>
      </c>
      <c r="C46" s="82">
        <v>2435</v>
      </c>
      <c r="D46" s="29">
        <v>945</v>
      </c>
      <c r="E46" s="266">
        <v>48</v>
      </c>
    </row>
    <row r="47" spans="1:5" ht="9" customHeight="1">
      <c r="A47" s="3"/>
      <c r="B47" s="3"/>
      <c r="C47" s="3"/>
      <c r="D47" s="3"/>
      <c r="E47" s="4"/>
    </row>
    <row r="48" spans="1:5" ht="9.75" customHeight="1">
      <c r="A48" s="42"/>
      <c r="B48" s="42"/>
      <c r="C48" s="42"/>
      <c r="D48" s="42"/>
      <c r="E48" s="42"/>
    </row>
    <row r="49" ht="12.75">
      <c r="A49" s="26" t="s">
        <v>885</v>
      </c>
    </row>
    <row r="50" spans="1:5" s="12" customFormat="1" ht="15.75">
      <c r="A50" s="16" t="s">
        <v>1097</v>
      </c>
      <c r="B50" s="13"/>
      <c r="C50" s="13"/>
      <c r="D50" s="13"/>
      <c r="E50" s="13"/>
    </row>
    <row r="51" spans="1:5" s="12" customFormat="1" ht="15.75">
      <c r="A51" s="261" t="s">
        <v>1098</v>
      </c>
      <c r="B51" s="13"/>
      <c r="C51" s="13"/>
      <c r="D51" s="13"/>
      <c r="E51" s="13"/>
    </row>
    <row r="52" spans="1:5" s="12" customFormat="1" ht="15.75">
      <c r="A52" s="261" t="s">
        <v>1107</v>
      </c>
      <c r="B52" s="13"/>
      <c r="C52" s="13"/>
      <c r="D52" s="13"/>
      <c r="E52" s="13"/>
    </row>
    <row r="53" spans="1:5" s="12" customFormat="1" ht="12.75" customHeight="1" thickBot="1">
      <c r="A53" s="138"/>
      <c r="B53" s="138"/>
      <c r="C53" s="138"/>
      <c r="D53" s="138"/>
      <c r="E53" s="138"/>
    </row>
    <row r="54" spans="1:5" s="12" customFormat="1" ht="59.25" customHeight="1" thickTop="1">
      <c r="A54" s="262" t="s">
        <v>628</v>
      </c>
      <c r="B54" s="185" t="s">
        <v>903</v>
      </c>
      <c r="C54" s="185" t="s">
        <v>813</v>
      </c>
      <c r="D54" s="185" t="s">
        <v>925</v>
      </c>
      <c r="E54" s="184" t="s">
        <v>906</v>
      </c>
    </row>
    <row r="55" spans="1:5" s="12" customFormat="1" ht="12.75" customHeight="1">
      <c r="A55" s="2"/>
      <c r="B55" s="2"/>
      <c r="C55" s="2"/>
      <c r="D55" s="2"/>
      <c r="E55"/>
    </row>
    <row r="56" spans="1:5" s="12" customFormat="1" ht="12.75" customHeight="1">
      <c r="A56" s="2" t="s">
        <v>1108</v>
      </c>
      <c r="B56" s="2"/>
      <c r="C56" s="2"/>
      <c r="D56" s="2"/>
      <c r="E56"/>
    </row>
    <row r="57" spans="1:5" s="12" customFormat="1" ht="12.75" customHeight="1">
      <c r="A57" s="20" t="s">
        <v>891</v>
      </c>
      <c r="B57" s="265">
        <v>65</v>
      </c>
      <c r="C57" s="82">
        <v>21334</v>
      </c>
      <c r="D57" s="29">
        <v>5285</v>
      </c>
      <c r="E57" s="266">
        <v>266</v>
      </c>
    </row>
    <row r="58" spans="1:5" s="12" customFormat="1" ht="12.75" customHeight="1">
      <c r="A58" s="20" t="s">
        <v>892</v>
      </c>
      <c r="B58" s="265">
        <v>53</v>
      </c>
      <c r="C58" s="82">
        <v>14625</v>
      </c>
      <c r="D58" s="29">
        <v>3717</v>
      </c>
      <c r="E58" s="266">
        <v>165</v>
      </c>
    </row>
    <row r="59" spans="1:5" s="12" customFormat="1" ht="12.75" customHeight="1">
      <c r="A59" s="23" t="s">
        <v>894</v>
      </c>
      <c r="B59" s="265">
        <v>14</v>
      </c>
      <c r="C59" s="82">
        <v>6066</v>
      </c>
      <c r="D59" s="29">
        <v>1492</v>
      </c>
      <c r="E59" s="266">
        <v>57</v>
      </c>
    </row>
    <row r="60" spans="1:5" s="12" customFormat="1" ht="12.75" customHeight="1">
      <c r="A60" s="23" t="s">
        <v>896</v>
      </c>
      <c r="B60" s="265">
        <v>28</v>
      </c>
      <c r="C60" s="82">
        <v>20128</v>
      </c>
      <c r="D60" s="29">
        <v>6819</v>
      </c>
      <c r="E60" s="266">
        <v>246</v>
      </c>
    </row>
    <row r="61" spans="1:5" s="12" customFormat="1" ht="12.75" customHeight="1">
      <c r="A61" s="20" t="s">
        <v>897</v>
      </c>
      <c r="B61" s="265">
        <v>66</v>
      </c>
      <c r="C61" s="82">
        <v>38085</v>
      </c>
      <c r="D61" s="29">
        <v>10231</v>
      </c>
      <c r="E61" s="266">
        <v>609</v>
      </c>
    </row>
    <row r="62" spans="1:5" s="12" customFormat="1" ht="12.75" customHeight="1">
      <c r="A62" s="3"/>
      <c r="B62" s="3"/>
      <c r="C62" s="3"/>
      <c r="D62" s="3"/>
      <c r="E62" s="4"/>
    </row>
    <row r="63" spans="1:5" s="12" customFormat="1" ht="12.75" customHeight="1">
      <c r="A63" s="261"/>
      <c r="B63" s="13"/>
      <c r="C63" s="13"/>
      <c r="D63" s="13"/>
      <c r="E63" s="13"/>
    </row>
    <row r="64" s="269" customFormat="1" ht="12.75">
      <c r="A64" s="58" t="s">
        <v>967</v>
      </c>
    </row>
    <row r="65" ht="12.75">
      <c r="A65" s="222" t="s">
        <v>1109</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7.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cols>
    <col min="1" max="1" width="7.57421875" style="0" customWidth="1"/>
    <col min="2" max="2" width="34.7109375" style="0" customWidth="1"/>
    <col min="3" max="3" width="9.57421875" style="0" customWidth="1"/>
    <col min="4" max="4" width="10.7109375" style="0" customWidth="1"/>
    <col min="5" max="5" width="9.28125" style="0" customWidth="1"/>
    <col min="6" max="6" width="11.7109375" style="0" customWidth="1"/>
  </cols>
  <sheetData>
    <row r="1" spans="1:6" ht="15.75">
      <c r="A1" s="242" t="s">
        <v>1067</v>
      </c>
      <c r="B1" s="1"/>
      <c r="C1" s="1"/>
      <c r="D1" s="1"/>
      <c r="E1" s="1"/>
      <c r="F1" s="1"/>
    </row>
    <row r="2" spans="1:6" ht="15.75">
      <c r="A2" s="243" t="s">
        <v>1068</v>
      </c>
      <c r="B2" s="1"/>
      <c r="C2" s="1"/>
      <c r="D2" s="1"/>
      <c r="E2" s="1"/>
      <c r="F2" s="1"/>
    </row>
    <row r="3" spans="1:6" ht="15.75">
      <c r="A3" s="243" t="s">
        <v>1069</v>
      </c>
      <c r="B3" s="1"/>
      <c r="C3" s="1"/>
      <c r="D3" s="1"/>
      <c r="E3" s="1"/>
      <c r="F3" s="1"/>
    </row>
    <row r="4" spans="1:6" ht="12.75" customHeight="1">
      <c r="A4" s="243"/>
      <c r="B4" s="1"/>
      <c r="C4" s="1"/>
      <c r="D4" s="1"/>
      <c r="E4" s="1"/>
      <c r="F4" s="1"/>
    </row>
    <row r="5" spans="1:6" ht="12.75" customHeight="1">
      <c r="A5" s="28" t="s">
        <v>575</v>
      </c>
      <c r="B5" s="1"/>
      <c r="C5" s="1"/>
      <c r="D5" s="1"/>
      <c r="E5" s="1"/>
      <c r="F5" s="1"/>
    </row>
    <row r="6" spans="1:6" ht="12.75" customHeight="1">
      <c r="A6" s="33" t="s">
        <v>576</v>
      </c>
      <c r="B6" s="1"/>
      <c r="C6" s="1"/>
      <c r="D6" s="1"/>
      <c r="E6" s="1"/>
      <c r="F6" s="1"/>
    </row>
    <row r="7" spans="1:6" ht="12.75" customHeight="1">
      <c r="A7" s="33" t="s">
        <v>590</v>
      </c>
      <c r="B7" s="1"/>
      <c r="C7" s="1"/>
      <c r="D7" s="1"/>
      <c r="E7" s="1"/>
      <c r="F7" s="1"/>
    </row>
    <row r="8" spans="1:6" s="12" customFormat="1" ht="12.75" customHeight="1" thickBot="1">
      <c r="A8" s="138"/>
      <c r="B8" s="138"/>
      <c r="C8" s="138"/>
      <c r="D8" s="138"/>
      <c r="E8" s="138"/>
      <c r="F8" s="138"/>
    </row>
    <row r="9" spans="1:6" s="11" customFormat="1" ht="80.25" customHeight="1" thickTop="1">
      <c r="A9" s="25" t="s">
        <v>901</v>
      </c>
      <c r="B9" s="22" t="s">
        <v>1008</v>
      </c>
      <c r="C9" s="22" t="s">
        <v>581</v>
      </c>
      <c r="D9" s="25" t="s">
        <v>1070</v>
      </c>
      <c r="E9" s="22" t="s">
        <v>925</v>
      </c>
      <c r="F9" s="25" t="s">
        <v>906</v>
      </c>
    </row>
    <row r="10" spans="1:5" ht="12.75" customHeight="1">
      <c r="A10" s="2"/>
      <c r="B10" s="2"/>
      <c r="C10" s="2"/>
      <c r="D10" s="2"/>
      <c r="E10" s="2"/>
    </row>
    <row r="11" spans="1:5" ht="12.75" customHeight="1">
      <c r="A11" s="2"/>
      <c r="B11" s="245" t="s">
        <v>971</v>
      </c>
      <c r="C11" s="2"/>
      <c r="D11" s="2"/>
      <c r="E11" s="2"/>
    </row>
    <row r="12" spans="1:5" ht="9" customHeight="1">
      <c r="A12" s="2"/>
      <c r="B12" s="2"/>
      <c r="C12" s="2"/>
      <c r="D12" s="2"/>
      <c r="E12" s="2"/>
    </row>
    <row r="13" spans="1:5" ht="12.75" customHeight="1">
      <c r="A13" s="246" t="s">
        <v>1071</v>
      </c>
      <c r="B13" s="247" t="s">
        <v>1072</v>
      </c>
      <c r="C13" s="2"/>
      <c r="D13" s="2"/>
      <c r="E13" s="2"/>
    </row>
    <row r="14" spans="1:6" ht="12.75" customHeight="1">
      <c r="A14" s="246"/>
      <c r="B14" s="260" t="s">
        <v>1049</v>
      </c>
      <c r="C14" s="148">
        <v>2943</v>
      </c>
      <c r="D14" s="109">
        <v>2209769</v>
      </c>
      <c r="E14" s="109">
        <v>853929</v>
      </c>
      <c r="F14" s="99">
        <v>20502</v>
      </c>
    </row>
    <row r="15" spans="1:6" ht="9" customHeight="1">
      <c r="A15" s="246"/>
      <c r="B15" s="2"/>
      <c r="C15" s="40"/>
      <c r="D15" s="104"/>
      <c r="E15" s="104"/>
      <c r="F15" s="158"/>
    </row>
    <row r="16" spans="1:6" ht="12.75" customHeight="1">
      <c r="A16" s="246" t="s">
        <v>1073</v>
      </c>
      <c r="B16" s="166" t="s">
        <v>1072</v>
      </c>
      <c r="C16" s="40"/>
      <c r="D16" s="104"/>
      <c r="E16" s="104"/>
      <c r="F16" s="158"/>
    </row>
    <row r="17" spans="1:6" ht="12.75" customHeight="1">
      <c r="A17" s="246"/>
      <c r="B17" s="252" t="s">
        <v>1049</v>
      </c>
      <c r="C17" s="40">
        <v>2943</v>
      </c>
      <c r="D17" s="104">
        <v>2209769</v>
      </c>
      <c r="E17" s="104">
        <v>853929</v>
      </c>
      <c r="F17" s="158">
        <v>20502</v>
      </c>
    </row>
    <row r="18" spans="1:6" ht="12.75" customHeight="1">
      <c r="A18" s="246" t="s">
        <v>1074</v>
      </c>
      <c r="B18" s="248" t="s">
        <v>1075</v>
      </c>
      <c r="C18" s="40">
        <v>740</v>
      </c>
      <c r="D18" s="104">
        <v>538864</v>
      </c>
      <c r="E18" s="104">
        <v>220329</v>
      </c>
      <c r="F18" s="158">
        <v>4085</v>
      </c>
    </row>
    <row r="19" spans="1:6" ht="12.75" customHeight="1">
      <c r="A19" s="246" t="s">
        <v>1076</v>
      </c>
      <c r="B19" s="248" t="s">
        <v>1077</v>
      </c>
      <c r="C19" s="40"/>
      <c r="D19" s="104"/>
      <c r="E19" s="104"/>
      <c r="F19" s="158"/>
    </row>
    <row r="20" spans="1:6" ht="12.75" customHeight="1">
      <c r="A20" s="246"/>
      <c r="B20" s="156" t="s">
        <v>1078</v>
      </c>
      <c r="C20" s="40">
        <v>541</v>
      </c>
      <c r="D20" s="104">
        <v>261541</v>
      </c>
      <c r="E20" s="104">
        <v>121165</v>
      </c>
      <c r="F20" s="158">
        <v>4342</v>
      </c>
    </row>
    <row r="21" spans="1:6" ht="12.75" customHeight="1">
      <c r="A21" s="246" t="s">
        <v>1079</v>
      </c>
      <c r="B21" s="248" t="s">
        <v>1080</v>
      </c>
      <c r="C21" s="40"/>
      <c r="D21" s="104"/>
      <c r="E21" s="104"/>
      <c r="F21" s="158"/>
    </row>
    <row r="22" spans="1:6" ht="12.75" customHeight="1">
      <c r="A22" s="246"/>
      <c r="B22" s="156" t="s">
        <v>1049</v>
      </c>
      <c r="C22" s="40">
        <v>583</v>
      </c>
      <c r="D22" s="104">
        <v>681284</v>
      </c>
      <c r="E22" s="104">
        <v>252623</v>
      </c>
      <c r="F22" s="158">
        <v>4788</v>
      </c>
    </row>
    <row r="23" spans="1:6" ht="12.75" customHeight="1">
      <c r="A23" s="246" t="s">
        <v>1081</v>
      </c>
      <c r="B23" s="248" t="s">
        <v>1082</v>
      </c>
      <c r="C23" s="40">
        <v>94</v>
      </c>
      <c r="D23" s="104">
        <v>37929</v>
      </c>
      <c r="E23" s="104">
        <v>7978</v>
      </c>
      <c r="F23" s="158">
        <v>210</v>
      </c>
    </row>
    <row r="24" spans="1:6" ht="12.75" customHeight="1">
      <c r="A24" s="246" t="s">
        <v>1083</v>
      </c>
      <c r="B24" s="248" t="s">
        <v>1084</v>
      </c>
      <c r="C24" s="40"/>
      <c r="D24" s="104"/>
      <c r="E24" s="104"/>
      <c r="F24" s="158"/>
    </row>
    <row r="25" spans="1:6" ht="12.75" customHeight="1">
      <c r="A25" s="246"/>
      <c r="B25" s="156" t="s">
        <v>1049</v>
      </c>
      <c r="C25" s="40">
        <v>252</v>
      </c>
      <c r="D25" s="104">
        <v>266899</v>
      </c>
      <c r="E25" s="104">
        <v>93844</v>
      </c>
      <c r="F25" s="158">
        <v>1894</v>
      </c>
    </row>
    <row r="26" spans="1:6" ht="12.75" customHeight="1">
      <c r="A26" s="246" t="s">
        <v>1085</v>
      </c>
      <c r="B26" s="248" t="s">
        <v>1086</v>
      </c>
      <c r="C26" s="40"/>
      <c r="D26" s="104"/>
      <c r="E26" s="104"/>
      <c r="F26" s="158"/>
    </row>
    <row r="27" spans="1:6" ht="12.75" customHeight="1">
      <c r="A27" s="246"/>
      <c r="B27" s="156" t="s">
        <v>1087</v>
      </c>
      <c r="C27" s="40">
        <v>307</v>
      </c>
      <c r="D27" s="104">
        <v>151165</v>
      </c>
      <c r="E27" s="104">
        <v>53741</v>
      </c>
      <c r="F27" s="158">
        <v>1317</v>
      </c>
    </row>
    <row r="28" spans="1:6" ht="12.75" customHeight="1">
      <c r="A28" s="246" t="s">
        <v>1088</v>
      </c>
      <c r="B28" s="248" t="s">
        <v>1089</v>
      </c>
      <c r="C28" s="40"/>
      <c r="D28" s="104"/>
      <c r="E28" s="104"/>
      <c r="F28" s="158"/>
    </row>
    <row r="29" spans="1:6" ht="12.75" customHeight="1">
      <c r="A29" s="246"/>
      <c r="B29" s="156" t="s">
        <v>1049</v>
      </c>
      <c r="C29" s="40">
        <v>49</v>
      </c>
      <c r="D29" s="104">
        <v>90232</v>
      </c>
      <c r="E29" s="104">
        <v>35800</v>
      </c>
      <c r="F29" s="158">
        <v>798</v>
      </c>
    </row>
    <row r="30" spans="1:6" ht="12.75" customHeight="1">
      <c r="A30" s="246" t="s">
        <v>1090</v>
      </c>
      <c r="B30" s="249" t="s">
        <v>1091</v>
      </c>
      <c r="C30" s="40">
        <v>127</v>
      </c>
      <c r="D30" s="104">
        <v>68861</v>
      </c>
      <c r="E30" s="104">
        <v>32243</v>
      </c>
      <c r="F30" s="158">
        <v>1150</v>
      </c>
    </row>
    <row r="31" spans="1:6" ht="12.75" customHeight="1">
      <c r="A31" s="246" t="s">
        <v>1092</v>
      </c>
      <c r="B31" s="248" t="s">
        <v>1093</v>
      </c>
      <c r="C31" s="40"/>
      <c r="D31" s="104"/>
      <c r="E31" s="104"/>
      <c r="F31" s="158"/>
    </row>
    <row r="32" spans="1:6" ht="12.75">
      <c r="A32" s="246"/>
      <c r="B32" s="156" t="s">
        <v>1094</v>
      </c>
      <c r="C32" s="40">
        <v>250</v>
      </c>
      <c r="D32" s="104">
        <v>112994</v>
      </c>
      <c r="E32" s="104">
        <v>36206</v>
      </c>
      <c r="F32" s="158">
        <v>1918</v>
      </c>
    </row>
    <row r="33" spans="1:6" ht="9" customHeight="1">
      <c r="A33" s="246"/>
      <c r="B33" s="249"/>
      <c r="C33" s="40"/>
      <c r="D33" s="104"/>
      <c r="E33" s="104"/>
      <c r="F33" s="158"/>
    </row>
    <row r="34" spans="1:5" ht="12.75">
      <c r="A34" s="2"/>
      <c r="B34" s="245" t="s">
        <v>1001</v>
      </c>
      <c r="C34" s="2"/>
      <c r="D34" s="2"/>
      <c r="E34" s="2"/>
    </row>
    <row r="35" spans="1:5" ht="9" customHeight="1">
      <c r="A35" s="2"/>
      <c r="B35" s="2"/>
      <c r="C35" s="2"/>
      <c r="D35" s="2"/>
      <c r="E35" s="2"/>
    </row>
    <row r="36" spans="1:5" ht="12.75">
      <c r="A36" s="246" t="s">
        <v>1071</v>
      </c>
      <c r="B36" s="247" t="s">
        <v>1072</v>
      </c>
      <c r="C36" s="2"/>
      <c r="D36" s="2"/>
      <c r="E36" s="2"/>
    </row>
    <row r="37" spans="1:6" ht="12.75">
      <c r="A37" s="246"/>
      <c r="B37" s="260" t="s">
        <v>1049</v>
      </c>
      <c r="C37" s="148">
        <v>39</v>
      </c>
      <c r="D37" s="109">
        <v>80906</v>
      </c>
      <c r="E37" s="109">
        <v>28888</v>
      </c>
      <c r="F37" s="99">
        <v>706</v>
      </c>
    </row>
    <row r="38" spans="1:6" ht="9" customHeight="1">
      <c r="A38" s="246"/>
      <c r="B38" s="249"/>
      <c r="C38" s="40"/>
      <c r="D38" s="104"/>
      <c r="E38" s="104"/>
      <c r="F38" s="158"/>
    </row>
    <row r="39" spans="1:6" ht="12.75">
      <c r="A39" s="246" t="s">
        <v>1073</v>
      </c>
      <c r="B39" s="166" t="s">
        <v>1072</v>
      </c>
      <c r="C39" s="40"/>
      <c r="D39" s="104"/>
      <c r="E39" s="104"/>
      <c r="F39" s="158"/>
    </row>
    <row r="40" spans="1:6" ht="12.75">
      <c r="A40" s="246"/>
      <c r="B40" s="252" t="s">
        <v>1049</v>
      </c>
      <c r="C40" s="40">
        <v>39</v>
      </c>
      <c r="D40" s="104">
        <v>80906</v>
      </c>
      <c r="E40" s="104">
        <v>28888</v>
      </c>
      <c r="F40" s="158">
        <v>706</v>
      </c>
    </row>
    <row r="41" spans="1:6" ht="12.75">
      <c r="A41" s="246" t="s">
        <v>1074</v>
      </c>
      <c r="B41" s="248" t="s">
        <v>1075</v>
      </c>
      <c r="C41" s="40">
        <v>18</v>
      </c>
      <c r="D41" s="104">
        <v>7916</v>
      </c>
      <c r="E41" s="104">
        <v>4881</v>
      </c>
      <c r="F41" s="158">
        <v>156</v>
      </c>
    </row>
    <row r="42" spans="1:6" ht="12.75">
      <c r="A42" s="246" t="s">
        <v>1088</v>
      </c>
      <c r="B42" s="248" t="s">
        <v>1089</v>
      </c>
      <c r="C42" s="40"/>
      <c r="D42" s="104"/>
      <c r="E42" s="104"/>
      <c r="F42" s="158"/>
    </row>
    <row r="43" spans="1:6" ht="12.75">
      <c r="A43" s="246"/>
      <c r="B43" s="156" t="s">
        <v>1049</v>
      </c>
      <c r="C43" s="40">
        <v>21</v>
      </c>
      <c r="D43" s="104">
        <v>72990</v>
      </c>
      <c r="E43" s="104">
        <v>24007</v>
      </c>
      <c r="F43" s="158">
        <v>550</v>
      </c>
    </row>
    <row r="44" spans="1:6" ht="12.75">
      <c r="A44" s="3"/>
      <c r="B44" s="3"/>
      <c r="C44" s="3"/>
      <c r="D44" s="3"/>
      <c r="E44" s="3"/>
      <c r="F44" s="4"/>
    </row>
    <row r="46" ht="12.75">
      <c r="A46" s="58" t="s">
        <v>1096</v>
      </c>
    </row>
    <row r="47" ht="12.75">
      <c r="A47" s="222" t="s">
        <v>1095</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ignoredErrors>
    <ignoredError sqref="A13:A42" numberStoredAsText="1"/>
  </ignoredErrors>
</worksheet>
</file>

<file path=xl/worksheets/sheet28.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cols>
    <col min="1" max="1" width="7.140625" style="0" customWidth="1"/>
    <col min="2" max="2" width="36.00390625" style="0" customWidth="1"/>
    <col min="3" max="3" width="9.28125" style="0" customWidth="1"/>
    <col min="4" max="4" width="10.421875" style="0" customWidth="1"/>
    <col min="6" max="6" width="11.57421875" style="0" customWidth="1"/>
  </cols>
  <sheetData>
    <row r="1" spans="1:6" ht="15.75">
      <c r="A1" s="242" t="s">
        <v>1032</v>
      </c>
      <c r="B1" s="1"/>
      <c r="C1" s="1"/>
      <c r="D1" s="1"/>
      <c r="E1" s="1"/>
      <c r="F1" s="1"/>
    </row>
    <row r="2" spans="1:6" ht="15.75">
      <c r="A2" s="259" t="s">
        <v>1033</v>
      </c>
      <c r="B2" s="1"/>
      <c r="C2" s="1"/>
      <c r="D2" s="1"/>
      <c r="E2" s="1"/>
      <c r="F2" s="1"/>
    </row>
    <row r="3" spans="1:6" ht="15.75">
      <c r="A3" s="259" t="s">
        <v>1034</v>
      </c>
      <c r="B3" s="1"/>
      <c r="C3" s="1"/>
      <c r="D3" s="1"/>
      <c r="E3" s="1"/>
      <c r="F3" s="1"/>
    </row>
    <row r="4" spans="1:6" ht="12.75" customHeight="1">
      <c r="A4" s="259"/>
      <c r="B4" s="1"/>
      <c r="C4" s="1"/>
      <c r="D4" s="1"/>
      <c r="E4" s="1"/>
      <c r="F4" s="1"/>
    </row>
    <row r="5" spans="1:6" ht="12.75" customHeight="1">
      <c r="A5" s="28" t="s">
        <v>575</v>
      </c>
      <c r="B5" s="1"/>
      <c r="C5" s="1"/>
      <c r="D5" s="1"/>
      <c r="E5" s="1"/>
      <c r="F5" s="1"/>
    </row>
    <row r="6" spans="1:6" ht="12.75" customHeight="1">
      <c r="A6" s="33" t="s">
        <v>576</v>
      </c>
      <c r="B6" s="1"/>
      <c r="C6" s="1"/>
      <c r="D6" s="1"/>
      <c r="E6" s="1"/>
      <c r="F6" s="1"/>
    </row>
    <row r="7" spans="1:6" ht="12.75" customHeight="1">
      <c r="A7" s="33" t="s">
        <v>590</v>
      </c>
      <c r="B7" s="1"/>
      <c r="C7" s="1"/>
      <c r="D7" s="1"/>
      <c r="E7" s="1"/>
      <c r="F7" s="1"/>
    </row>
    <row r="8" spans="1:6" s="12" customFormat="1" ht="12.75" customHeight="1" thickBot="1">
      <c r="A8" s="138"/>
      <c r="B8" s="138"/>
      <c r="C8" s="138"/>
      <c r="D8" s="138"/>
      <c r="E8" s="138"/>
      <c r="F8" s="138"/>
    </row>
    <row r="9" spans="1:6" s="11" customFormat="1" ht="81" customHeight="1" thickTop="1">
      <c r="A9" s="25" t="s">
        <v>901</v>
      </c>
      <c r="B9" s="22" t="s">
        <v>1008</v>
      </c>
      <c r="C9" s="22" t="s">
        <v>581</v>
      </c>
      <c r="D9" s="25" t="s">
        <v>813</v>
      </c>
      <c r="E9" s="22" t="s">
        <v>925</v>
      </c>
      <c r="F9" s="25" t="s">
        <v>906</v>
      </c>
    </row>
    <row r="10" spans="1:5" ht="12.75" customHeight="1">
      <c r="A10" s="2"/>
      <c r="B10" s="2"/>
      <c r="C10" s="2"/>
      <c r="D10" s="2"/>
      <c r="E10" s="2"/>
    </row>
    <row r="11" spans="1:5" ht="12.75" customHeight="1">
      <c r="A11" s="246" t="s">
        <v>1035</v>
      </c>
      <c r="B11" s="247" t="s">
        <v>1036</v>
      </c>
      <c r="C11" s="2"/>
      <c r="D11" s="2"/>
      <c r="E11" s="2"/>
    </row>
    <row r="12" spans="1:6" ht="12.75" customHeight="1">
      <c r="A12" s="246"/>
      <c r="B12" s="260" t="s">
        <v>1037</v>
      </c>
      <c r="C12" s="148">
        <v>1704</v>
      </c>
      <c r="D12" s="109">
        <v>1633312</v>
      </c>
      <c r="E12" s="109">
        <v>706425</v>
      </c>
      <c r="F12" s="99">
        <v>31921</v>
      </c>
    </row>
    <row r="13" spans="1:6" ht="12.75" customHeight="1">
      <c r="A13" s="246"/>
      <c r="B13" s="2"/>
      <c r="C13" s="40"/>
      <c r="D13" s="104"/>
      <c r="E13" s="104"/>
      <c r="F13" s="158"/>
    </row>
    <row r="14" spans="1:6" ht="12.75" customHeight="1">
      <c r="A14" s="246" t="s">
        <v>1038</v>
      </c>
      <c r="B14" s="166" t="s">
        <v>1039</v>
      </c>
      <c r="C14" s="40">
        <v>1605</v>
      </c>
      <c r="D14" s="104">
        <v>1431687</v>
      </c>
      <c r="E14" s="104">
        <v>654577</v>
      </c>
      <c r="F14" s="158">
        <v>30682</v>
      </c>
    </row>
    <row r="15" spans="1:6" ht="12.75" customHeight="1">
      <c r="A15" s="246" t="s">
        <v>1040</v>
      </c>
      <c r="B15" s="248" t="s">
        <v>1041</v>
      </c>
      <c r="C15" s="40">
        <v>63</v>
      </c>
      <c r="D15" s="104">
        <v>88640</v>
      </c>
      <c r="E15" s="104">
        <v>31714</v>
      </c>
      <c r="F15" s="158">
        <v>716</v>
      </c>
    </row>
    <row r="16" spans="1:6" ht="12.75" customHeight="1">
      <c r="A16" s="246" t="s">
        <v>1042</v>
      </c>
      <c r="B16" s="248" t="s">
        <v>1043</v>
      </c>
      <c r="C16" s="40">
        <v>23</v>
      </c>
      <c r="D16" s="104">
        <v>20044</v>
      </c>
      <c r="E16" s="104">
        <v>6430</v>
      </c>
      <c r="F16" s="158">
        <v>195</v>
      </c>
    </row>
    <row r="17" spans="1:6" ht="12.75" customHeight="1">
      <c r="A17" s="246" t="s">
        <v>1044</v>
      </c>
      <c r="B17" s="248" t="s">
        <v>1045</v>
      </c>
      <c r="C17" s="40">
        <v>89</v>
      </c>
      <c r="D17" s="104">
        <v>247762</v>
      </c>
      <c r="E17" s="104">
        <v>182396</v>
      </c>
      <c r="F17" s="158">
        <v>9196</v>
      </c>
    </row>
    <row r="18" spans="1:6" ht="12.75" customHeight="1">
      <c r="A18" s="246" t="s">
        <v>1046</v>
      </c>
      <c r="B18" s="248" t="s">
        <v>1047</v>
      </c>
      <c r="C18" s="40">
        <v>124</v>
      </c>
      <c r="D18" s="104">
        <v>73778</v>
      </c>
      <c r="E18" s="104">
        <v>27445</v>
      </c>
      <c r="F18" s="158">
        <v>1318</v>
      </c>
    </row>
    <row r="19" spans="1:6" ht="12.75" customHeight="1">
      <c r="A19" s="246" t="s">
        <v>907</v>
      </c>
      <c r="B19" s="248" t="s">
        <v>1048</v>
      </c>
      <c r="C19" s="40"/>
      <c r="D19" s="104"/>
      <c r="E19" s="104"/>
      <c r="F19" s="158"/>
    </row>
    <row r="20" spans="1:6" ht="12.75" customHeight="1">
      <c r="A20" s="246"/>
      <c r="B20" s="156" t="s">
        <v>1049</v>
      </c>
      <c r="C20" s="40">
        <v>489</v>
      </c>
      <c r="D20" s="104">
        <v>410616</v>
      </c>
      <c r="E20" s="104">
        <v>136663</v>
      </c>
      <c r="F20" s="158">
        <v>4968</v>
      </c>
    </row>
    <row r="21" spans="1:6" ht="12.75" customHeight="1">
      <c r="A21" s="246" t="s">
        <v>1050</v>
      </c>
      <c r="B21" s="248" t="s">
        <v>1051</v>
      </c>
      <c r="C21" s="40">
        <v>112</v>
      </c>
      <c r="D21" s="104">
        <v>185761</v>
      </c>
      <c r="E21" s="104">
        <v>115649</v>
      </c>
      <c r="F21" s="158">
        <v>5718</v>
      </c>
    </row>
    <row r="22" spans="1:6" ht="12.75" customHeight="1">
      <c r="A22" s="246" t="s">
        <v>1052</v>
      </c>
      <c r="B22" s="248" t="s">
        <v>1053</v>
      </c>
      <c r="C22" s="40">
        <v>628</v>
      </c>
      <c r="D22" s="104">
        <v>362357</v>
      </c>
      <c r="E22" s="104">
        <v>139962</v>
      </c>
      <c r="F22" s="158">
        <v>7696</v>
      </c>
    </row>
    <row r="23" spans="1:6" ht="12.75" customHeight="1">
      <c r="A23" s="246" t="s">
        <v>1054</v>
      </c>
      <c r="B23" s="249" t="s">
        <v>1055</v>
      </c>
      <c r="C23" s="40">
        <v>77</v>
      </c>
      <c r="D23" s="104">
        <v>42729</v>
      </c>
      <c r="E23" s="104">
        <v>14318</v>
      </c>
      <c r="F23" s="158">
        <v>875</v>
      </c>
    </row>
    <row r="24" spans="1:6" ht="12.75">
      <c r="A24" s="246"/>
      <c r="B24" s="166"/>
      <c r="C24" s="40"/>
      <c r="D24" s="104"/>
      <c r="E24" s="104"/>
      <c r="F24" s="158"/>
    </row>
    <row r="25" spans="1:6" ht="12.75">
      <c r="A25" s="246" t="s">
        <v>1056</v>
      </c>
      <c r="B25" s="166" t="s">
        <v>1057</v>
      </c>
      <c r="C25" s="40"/>
      <c r="D25" s="104"/>
      <c r="E25" s="104"/>
      <c r="F25" s="158"/>
    </row>
    <row r="26" spans="1:6" ht="12.75">
      <c r="A26" s="246"/>
      <c r="B26" s="252" t="s">
        <v>1049</v>
      </c>
      <c r="C26" s="40">
        <v>99</v>
      </c>
      <c r="D26" s="104">
        <v>201625</v>
      </c>
      <c r="E26" s="104">
        <v>51848</v>
      </c>
      <c r="F26" s="158">
        <v>1239</v>
      </c>
    </row>
    <row r="27" spans="1:6" ht="12.75">
      <c r="A27" s="246" t="s">
        <v>1058</v>
      </c>
      <c r="B27" s="248" t="s">
        <v>1059</v>
      </c>
      <c r="C27" s="40">
        <v>38</v>
      </c>
      <c r="D27" s="104">
        <v>94767</v>
      </c>
      <c r="E27" s="104">
        <v>18729</v>
      </c>
      <c r="F27" s="158">
        <v>549</v>
      </c>
    </row>
    <row r="28" spans="1:6" ht="12.75">
      <c r="A28" s="246" t="s">
        <v>1060</v>
      </c>
      <c r="B28" s="249" t="s">
        <v>1061</v>
      </c>
      <c r="C28" s="40">
        <v>17</v>
      </c>
      <c r="D28" s="104">
        <v>56593</v>
      </c>
      <c r="E28" s="104">
        <v>12990</v>
      </c>
      <c r="F28" s="158">
        <v>262</v>
      </c>
    </row>
    <row r="29" spans="1:6" ht="12.75">
      <c r="A29" s="246" t="s">
        <v>1062</v>
      </c>
      <c r="B29" s="249" t="s">
        <v>1063</v>
      </c>
      <c r="C29" s="40"/>
      <c r="D29" s="104"/>
      <c r="E29" s="104"/>
      <c r="F29" s="158"/>
    </row>
    <row r="30" spans="1:6" ht="12.75">
      <c r="A30" s="246"/>
      <c r="B30" s="253" t="s">
        <v>1064</v>
      </c>
      <c r="C30" s="40">
        <v>44</v>
      </c>
      <c r="D30" s="104">
        <v>50265</v>
      </c>
      <c r="E30" s="104">
        <v>20239</v>
      </c>
      <c r="F30" s="158">
        <v>428</v>
      </c>
    </row>
    <row r="31" spans="1:6" ht="12.75">
      <c r="A31" s="3"/>
      <c r="B31" s="3"/>
      <c r="C31" s="3"/>
      <c r="D31" s="3"/>
      <c r="E31" s="3"/>
      <c r="F31" s="4"/>
    </row>
    <row r="33" ht="12.75">
      <c r="A33" s="58" t="s">
        <v>1066</v>
      </c>
    </row>
    <row r="34" ht="12.75">
      <c r="A34" s="222" t="s">
        <v>1065</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ignoredErrors>
    <ignoredError sqref="A11:A29" numberStoredAsText="1"/>
  </ignoredErrors>
</worksheet>
</file>

<file path=xl/worksheets/sheet29.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 width="7.421875" style="0" customWidth="1"/>
    <col min="2" max="2" width="35.7109375" style="0" customWidth="1"/>
    <col min="3" max="3" width="9.57421875" style="0" customWidth="1"/>
    <col min="4" max="4" width="9.8515625" style="0" customWidth="1"/>
    <col min="5" max="5" width="9.28125" style="0" customWidth="1"/>
    <col min="6" max="6" width="11.7109375" style="0" customWidth="1"/>
  </cols>
  <sheetData>
    <row r="1" spans="1:6" ht="15.75">
      <c r="A1" s="242" t="s">
        <v>1006</v>
      </c>
      <c r="B1" s="1"/>
      <c r="C1" s="1"/>
      <c r="D1" s="1"/>
      <c r="E1" s="1"/>
      <c r="F1" s="1"/>
    </row>
    <row r="2" spans="1:6" ht="15.75">
      <c r="A2" s="251" t="s">
        <v>1007</v>
      </c>
      <c r="B2" s="1"/>
      <c r="C2" s="1"/>
      <c r="D2" s="1"/>
      <c r="E2" s="1"/>
      <c r="F2" s="1"/>
    </row>
    <row r="3" spans="1:6" ht="12.75" customHeight="1">
      <c r="A3" s="251"/>
      <c r="B3" s="1"/>
      <c r="C3" s="1"/>
      <c r="D3" s="1"/>
      <c r="E3" s="1"/>
      <c r="F3" s="1"/>
    </row>
    <row r="4" spans="1:6" ht="12.75" customHeight="1">
      <c r="A4" s="28" t="s">
        <v>575</v>
      </c>
      <c r="B4" s="1"/>
      <c r="C4" s="1"/>
      <c r="D4" s="1"/>
      <c r="E4" s="1"/>
      <c r="F4" s="1"/>
    </row>
    <row r="5" spans="1:6" ht="12.75" customHeight="1">
      <c r="A5" s="33" t="s">
        <v>576</v>
      </c>
      <c r="B5" s="1"/>
      <c r="C5" s="1"/>
      <c r="D5" s="1"/>
      <c r="E5" s="1"/>
      <c r="F5" s="1"/>
    </row>
    <row r="6" spans="1:6" ht="12.75" customHeight="1">
      <c r="A6" s="33" t="s">
        <v>590</v>
      </c>
      <c r="B6" s="1"/>
      <c r="C6" s="1"/>
      <c r="D6" s="1"/>
      <c r="E6" s="1"/>
      <c r="F6" s="1"/>
    </row>
    <row r="7" spans="1:6" s="12" customFormat="1" ht="12.75" customHeight="1" thickBot="1">
      <c r="A7" s="138"/>
      <c r="B7" s="138"/>
      <c r="C7" s="138"/>
      <c r="D7" s="138"/>
      <c r="E7" s="138"/>
      <c r="F7" s="138"/>
    </row>
    <row r="8" spans="1:6" s="11" customFormat="1" ht="94.5" customHeight="1" thickTop="1">
      <c r="A8" s="25" t="s">
        <v>901</v>
      </c>
      <c r="B8" s="22" t="s">
        <v>1008</v>
      </c>
      <c r="C8" s="185" t="s">
        <v>903</v>
      </c>
      <c r="D8" s="185" t="s">
        <v>1009</v>
      </c>
      <c r="E8" s="185" t="s">
        <v>925</v>
      </c>
      <c r="F8" s="184" t="s">
        <v>592</v>
      </c>
    </row>
    <row r="9" spans="1:5" ht="12.75" customHeight="1">
      <c r="A9" s="2"/>
      <c r="B9" s="2"/>
      <c r="C9" s="2"/>
      <c r="D9" s="2"/>
      <c r="E9" s="2"/>
    </row>
    <row r="10" spans="1:5" ht="12.75" customHeight="1">
      <c r="A10" s="2"/>
      <c r="B10" s="245" t="s">
        <v>971</v>
      </c>
      <c r="C10" s="2"/>
      <c r="D10" s="2"/>
      <c r="E10" s="2"/>
    </row>
    <row r="11" spans="1:5" ht="12.75" customHeight="1">
      <c r="A11" s="2"/>
      <c r="B11" s="2"/>
      <c r="C11" s="2"/>
      <c r="D11" s="2"/>
      <c r="E11" s="2"/>
    </row>
    <row r="12" spans="1:6" ht="12.75" customHeight="1">
      <c r="A12" s="246" t="s">
        <v>1010</v>
      </c>
      <c r="B12" s="247" t="s">
        <v>1011</v>
      </c>
      <c r="C12" s="148">
        <v>238</v>
      </c>
      <c r="D12" s="109">
        <v>66078</v>
      </c>
      <c r="E12" s="109">
        <v>22490</v>
      </c>
      <c r="F12" s="99">
        <v>1394</v>
      </c>
    </row>
    <row r="13" spans="1:6" ht="12.75" customHeight="1">
      <c r="A13" s="246"/>
      <c r="B13" s="2"/>
      <c r="C13" s="40"/>
      <c r="D13" s="104"/>
      <c r="E13" s="104"/>
      <c r="F13" s="158"/>
    </row>
    <row r="14" spans="1:6" ht="12.75" customHeight="1">
      <c r="A14" s="246" t="s">
        <v>1012</v>
      </c>
      <c r="B14" s="166" t="s">
        <v>1011</v>
      </c>
      <c r="C14" s="40">
        <v>238</v>
      </c>
      <c r="D14" s="104">
        <v>66078</v>
      </c>
      <c r="E14" s="104">
        <v>22490</v>
      </c>
      <c r="F14" s="158">
        <v>1394</v>
      </c>
    </row>
    <row r="15" spans="1:6" ht="12.75" customHeight="1">
      <c r="A15" s="246" t="s">
        <v>1013</v>
      </c>
      <c r="B15" s="248" t="s">
        <v>1014</v>
      </c>
      <c r="C15" s="40"/>
      <c r="D15" s="104"/>
      <c r="E15" s="104"/>
      <c r="F15" s="158"/>
    </row>
    <row r="16" spans="1:6" ht="12.75" customHeight="1">
      <c r="A16" s="246"/>
      <c r="B16" s="156" t="s">
        <v>1015</v>
      </c>
      <c r="C16" s="40">
        <v>24</v>
      </c>
      <c r="D16" s="258" t="s">
        <v>563</v>
      </c>
      <c r="E16" s="258" t="s">
        <v>563</v>
      </c>
      <c r="F16" s="159" t="s">
        <v>802</v>
      </c>
    </row>
    <row r="17" spans="1:6" ht="12.75" customHeight="1">
      <c r="A17" s="246" t="s">
        <v>1016</v>
      </c>
      <c r="B17" s="248" t="s">
        <v>1017</v>
      </c>
      <c r="C17" s="40">
        <v>33</v>
      </c>
      <c r="D17" s="104">
        <v>14245</v>
      </c>
      <c r="E17" s="104">
        <v>4675</v>
      </c>
      <c r="F17" s="158">
        <v>221</v>
      </c>
    </row>
    <row r="18" spans="1:6" ht="12.75" customHeight="1">
      <c r="A18" s="246" t="s">
        <v>1018</v>
      </c>
      <c r="B18" s="248" t="s">
        <v>1019</v>
      </c>
      <c r="C18" s="40">
        <v>168</v>
      </c>
      <c r="D18" s="258" t="s">
        <v>563</v>
      </c>
      <c r="E18" s="258" t="s">
        <v>563</v>
      </c>
      <c r="F18" s="159" t="s">
        <v>1020</v>
      </c>
    </row>
    <row r="19" spans="1:6" ht="12.75" customHeight="1">
      <c r="A19" s="246" t="s">
        <v>1021</v>
      </c>
      <c r="B19" s="248" t="s">
        <v>1022</v>
      </c>
      <c r="C19" s="40">
        <v>13</v>
      </c>
      <c r="D19" s="104">
        <v>5248</v>
      </c>
      <c r="E19" s="104">
        <v>1938</v>
      </c>
      <c r="F19" s="158">
        <v>114</v>
      </c>
    </row>
    <row r="20" spans="1:6" ht="12.75">
      <c r="A20" s="246"/>
      <c r="B20" s="249"/>
      <c r="C20" s="40"/>
      <c r="D20" s="104"/>
      <c r="E20" s="104"/>
      <c r="F20" s="158"/>
    </row>
    <row r="21" spans="1:5" ht="12.75">
      <c r="A21" s="2"/>
      <c r="B21" s="245" t="s">
        <v>1001</v>
      </c>
      <c r="C21" s="2"/>
      <c r="D21" s="2"/>
      <c r="E21" s="2"/>
    </row>
    <row r="22" spans="1:5" ht="12.75">
      <c r="A22" s="2"/>
      <c r="B22" s="2"/>
      <c r="C22" s="2"/>
      <c r="D22" s="2"/>
      <c r="E22" s="2"/>
    </row>
    <row r="23" spans="1:6" ht="12.75">
      <c r="A23" s="246" t="s">
        <v>1010</v>
      </c>
      <c r="B23" s="247" t="s">
        <v>1011</v>
      </c>
      <c r="C23" s="148">
        <v>66</v>
      </c>
      <c r="D23" s="109">
        <v>41766</v>
      </c>
      <c r="E23" s="109">
        <v>14048</v>
      </c>
      <c r="F23" s="99">
        <v>548</v>
      </c>
    </row>
    <row r="24" spans="1:6" ht="12.75">
      <c r="A24" s="246"/>
      <c r="B24" s="2"/>
      <c r="C24" s="40"/>
      <c r="D24" s="104"/>
      <c r="E24" s="104"/>
      <c r="F24" s="158"/>
    </row>
    <row r="25" spans="1:6" ht="12.75">
      <c r="A25" s="246" t="s">
        <v>1012</v>
      </c>
      <c r="B25" s="166" t="s">
        <v>1011</v>
      </c>
      <c r="C25" s="40">
        <v>66</v>
      </c>
      <c r="D25" s="104">
        <v>41766</v>
      </c>
      <c r="E25" s="104">
        <v>14048</v>
      </c>
      <c r="F25" s="158">
        <v>548</v>
      </c>
    </row>
    <row r="26" spans="1:6" ht="12.75">
      <c r="A26" s="246" t="s">
        <v>1013</v>
      </c>
      <c r="B26" s="248" t="s">
        <v>1014</v>
      </c>
      <c r="C26" s="40"/>
      <c r="D26" s="104"/>
      <c r="E26" s="104"/>
      <c r="F26" s="158"/>
    </row>
    <row r="27" spans="1:6" ht="12.75">
      <c r="A27" s="246"/>
      <c r="B27" s="156" t="s">
        <v>1015</v>
      </c>
      <c r="C27" s="40">
        <v>2</v>
      </c>
      <c r="D27" s="258" t="s">
        <v>563</v>
      </c>
      <c r="E27" s="258" t="s">
        <v>563</v>
      </c>
      <c r="F27" s="159" t="s">
        <v>1023</v>
      </c>
    </row>
    <row r="28" spans="1:6" ht="12.75">
      <c r="A28" s="246" t="s">
        <v>1016</v>
      </c>
      <c r="B28" s="248" t="s">
        <v>1017</v>
      </c>
      <c r="C28" s="40">
        <v>9</v>
      </c>
      <c r="D28" s="104">
        <v>6690</v>
      </c>
      <c r="E28" s="104">
        <v>2314</v>
      </c>
      <c r="F28" s="158">
        <v>70</v>
      </c>
    </row>
    <row r="29" spans="1:6" ht="12.75">
      <c r="A29" s="246" t="s">
        <v>1018</v>
      </c>
      <c r="B29" s="248" t="s">
        <v>1019</v>
      </c>
      <c r="C29" s="40">
        <v>41</v>
      </c>
      <c r="D29" s="258" t="s">
        <v>563</v>
      </c>
      <c r="E29" s="258" t="s">
        <v>563</v>
      </c>
      <c r="F29" s="159" t="s">
        <v>1024</v>
      </c>
    </row>
    <row r="30" spans="1:6" ht="12.75">
      <c r="A30" s="246" t="s">
        <v>1021</v>
      </c>
      <c r="B30" s="248" t="s">
        <v>1022</v>
      </c>
      <c r="C30" s="40">
        <v>14</v>
      </c>
      <c r="D30" s="104">
        <v>25135</v>
      </c>
      <c r="E30" s="104">
        <v>8289</v>
      </c>
      <c r="F30" s="158">
        <v>221</v>
      </c>
    </row>
    <row r="31" spans="1:6" ht="12.75">
      <c r="A31" s="3"/>
      <c r="B31" s="3"/>
      <c r="C31" s="3"/>
      <c r="D31" s="3"/>
      <c r="E31" s="3"/>
      <c r="F31" s="4"/>
    </row>
    <row r="33" ht="12.75">
      <c r="A33" s="58" t="s">
        <v>1025</v>
      </c>
    </row>
    <row r="34" ht="12.75">
      <c r="A34" s="58" t="s">
        <v>1026</v>
      </c>
    </row>
    <row r="35" ht="12.75">
      <c r="A35" s="58" t="s">
        <v>1027</v>
      </c>
    </row>
    <row r="36" ht="12.75">
      <c r="A36" s="58" t="s">
        <v>1028</v>
      </c>
    </row>
    <row r="37" ht="12.75">
      <c r="A37" s="58" t="s">
        <v>1029</v>
      </c>
    </row>
    <row r="38" ht="12.75">
      <c r="A38" s="58" t="s">
        <v>1031</v>
      </c>
    </row>
    <row r="39" ht="12.75">
      <c r="A39" s="69" t="s">
        <v>1030</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ignoredErrors>
    <ignoredError sqref="A12:A30" numberStoredAsText="1"/>
  </ignoredErrors>
</worksheet>
</file>

<file path=xl/worksheets/sheet3.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2" width="14.00390625" style="0" customWidth="1"/>
    <col min="3" max="3" width="10.8515625" style="0" bestFit="1" customWidth="1"/>
    <col min="4" max="6" width="14.00390625" style="0" customWidth="1"/>
  </cols>
  <sheetData>
    <row r="1" spans="1:6" s="12" customFormat="1" ht="31.5">
      <c r="A1" s="16" t="s">
        <v>524</v>
      </c>
      <c r="B1" s="13"/>
      <c r="C1" s="13"/>
      <c r="D1" s="13"/>
      <c r="E1" s="13"/>
      <c r="F1" s="13"/>
    </row>
    <row r="2" s="12" customFormat="1" ht="15.75"/>
    <row r="3" spans="1:6" ht="12.75">
      <c r="A3" s="44" t="s">
        <v>616</v>
      </c>
      <c r="B3" s="1"/>
      <c r="C3" s="1"/>
      <c r="D3" s="1"/>
      <c r="E3" s="1"/>
      <c r="F3" s="1"/>
    </row>
    <row r="4" spans="1:6" ht="13.5" thickBot="1">
      <c r="A4" s="14"/>
      <c r="B4" s="14"/>
      <c r="C4" s="14"/>
      <c r="D4" s="14"/>
      <c r="E4" s="14"/>
      <c r="F4" s="14"/>
    </row>
    <row r="5" spans="1:6" s="11" customFormat="1" ht="34.5" customHeight="1" thickTop="1">
      <c r="A5" s="25" t="s">
        <v>525</v>
      </c>
      <c r="B5" s="223" t="s">
        <v>526</v>
      </c>
      <c r="C5" s="223" t="s">
        <v>527</v>
      </c>
      <c r="D5" s="223" t="s">
        <v>528</v>
      </c>
      <c r="E5" s="223" t="s">
        <v>529</v>
      </c>
      <c r="F5" s="223" t="s">
        <v>530</v>
      </c>
    </row>
    <row r="6" spans="1:5" ht="12.75">
      <c r="A6" s="2"/>
      <c r="B6" s="2"/>
      <c r="C6" s="2"/>
      <c r="D6" s="2"/>
      <c r="E6" s="2"/>
    </row>
    <row r="7" spans="1:6" ht="12.75">
      <c r="A7" s="50">
        <v>1985</v>
      </c>
      <c r="B7" s="40">
        <v>8499254</v>
      </c>
      <c r="C7" s="24">
        <v>2481669</v>
      </c>
      <c r="D7" s="24">
        <v>154830</v>
      </c>
      <c r="E7" s="24">
        <v>116300</v>
      </c>
      <c r="F7" s="407">
        <v>4095220</v>
      </c>
    </row>
    <row r="8" spans="1:6" ht="12.75">
      <c r="A8" s="50">
        <v>1986</v>
      </c>
      <c r="B8" s="40">
        <v>9239373</v>
      </c>
      <c r="C8" s="24">
        <v>2784169</v>
      </c>
      <c r="D8" s="24">
        <v>159881</v>
      </c>
      <c r="E8" s="24">
        <v>127992</v>
      </c>
      <c r="F8" s="407">
        <v>4443166</v>
      </c>
    </row>
    <row r="9" spans="1:6" ht="12.75">
      <c r="A9" s="50">
        <v>1987</v>
      </c>
      <c r="B9" s="40">
        <v>9449673</v>
      </c>
      <c r="C9" s="24">
        <v>2896159</v>
      </c>
      <c r="D9" s="24">
        <v>157824</v>
      </c>
      <c r="E9" s="24">
        <v>148557</v>
      </c>
      <c r="F9" s="407">
        <v>5188215</v>
      </c>
    </row>
    <row r="10" spans="1:6" ht="12.75">
      <c r="A10" s="50">
        <v>1988</v>
      </c>
      <c r="B10" s="40">
        <v>10385974</v>
      </c>
      <c r="C10" s="24">
        <v>3287715</v>
      </c>
      <c r="D10" s="24">
        <v>165729</v>
      </c>
      <c r="E10" s="24">
        <v>182138</v>
      </c>
      <c r="F10" s="407">
        <v>5683815</v>
      </c>
    </row>
    <row r="11" spans="1:6" ht="12.75">
      <c r="A11" s="50">
        <v>1989</v>
      </c>
      <c r="B11" s="40">
        <v>11607779</v>
      </c>
      <c r="C11" s="24">
        <v>3699003</v>
      </c>
      <c r="D11" s="24">
        <v>184154</v>
      </c>
      <c r="E11" s="24">
        <v>189018</v>
      </c>
      <c r="F11" s="407">
        <v>6595569</v>
      </c>
    </row>
    <row r="12" spans="1:6" ht="12.75">
      <c r="A12" s="50">
        <v>1990</v>
      </c>
      <c r="B12" s="40">
        <v>12827883</v>
      </c>
      <c r="C12" s="24">
        <v>4276876</v>
      </c>
      <c r="D12" s="24">
        <v>201003</v>
      </c>
      <c r="E12" s="24">
        <v>349111</v>
      </c>
      <c r="F12" s="407">
        <v>7494330</v>
      </c>
    </row>
    <row r="13" spans="1:6" ht="12.75">
      <c r="A13" s="50">
        <v>1991</v>
      </c>
      <c r="B13" s="40">
        <v>13398382</v>
      </c>
      <c r="C13" s="24">
        <v>4888164</v>
      </c>
      <c r="D13" s="24">
        <v>209128</v>
      </c>
      <c r="E13" s="24">
        <v>451078</v>
      </c>
      <c r="F13" s="407">
        <v>7722752</v>
      </c>
    </row>
    <row r="14" spans="1:6" ht="12.75">
      <c r="A14" s="50">
        <v>1992</v>
      </c>
      <c r="B14" s="40">
        <v>13846332</v>
      </c>
      <c r="C14" s="24">
        <v>5032682</v>
      </c>
      <c r="D14" s="24">
        <v>229091</v>
      </c>
      <c r="E14" s="24">
        <v>247850</v>
      </c>
      <c r="F14" s="407">
        <v>7498621</v>
      </c>
    </row>
    <row r="15" spans="1:6" ht="12.75">
      <c r="A15" s="50">
        <v>1993</v>
      </c>
      <c r="B15" s="40">
        <v>13976048</v>
      </c>
      <c r="C15" s="24">
        <v>5092654</v>
      </c>
      <c r="D15" s="24">
        <v>226443</v>
      </c>
      <c r="E15" s="24">
        <v>218173</v>
      </c>
      <c r="F15" s="407">
        <v>7646215</v>
      </c>
    </row>
    <row r="16" spans="1:6" ht="12.75">
      <c r="A16" s="50">
        <v>1994</v>
      </c>
      <c r="B16" s="40">
        <v>14569798</v>
      </c>
      <c r="C16" s="24">
        <v>5270844</v>
      </c>
      <c r="D16" s="24">
        <v>238195</v>
      </c>
      <c r="E16" s="24">
        <v>265755</v>
      </c>
      <c r="F16" s="407">
        <v>7622366</v>
      </c>
    </row>
    <row r="17" spans="1:6" ht="12.75">
      <c r="A17" s="50">
        <v>1995</v>
      </c>
      <c r="B17" s="40">
        <v>15050113</v>
      </c>
      <c r="C17" s="24">
        <v>5351079</v>
      </c>
      <c r="D17" s="24">
        <v>233843</v>
      </c>
      <c r="E17" s="24">
        <v>264193</v>
      </c>
      <c r="F17" s="407">
        <v>7808103</v>
      </c>
    </row>
    <row r="18" spans="1:6" ht="12.75">
      <c r="A18" s="50">
        <v>1996</v>
      </c>
      <c r="B18" s="40">
        <v>16091429</v>
      </c>
      <c r="C18" s="24">
        <v>5618027</v>
      </c>
      <c r="D18" s="24">
        <v>246232</v>
      </c>
      <c r="E18" s="24">
        <v>292250</v>
      </c>
      <c r="F18" s="407">
        <v>8153155</v>
      </c>
    </row>
    <row r="19" spans="1:6" ht="12.75">
      <c r="A19" s="50">
        <v>1997</v>
      </c>
      <c r="B19" s="40">
        <v>15973955.25</v>
      </c>
      <c r="C19" s="24">
        <v>5414690.7</v>
      </c>
      <c r="D19" s="24">
        <v>229802.075</v>
      </c>
      <c r="E19" s="24">
        <v>283063.6</v>
      </c>
      <c r="F19" s="407">
        <v>8101894.2</v>
      </c>
    </row>
    <row r="20" spans="1:6" ht="12.75">
      <c r="A20" s="50">
        <v>1998</v>
      </c>
      <c r="B20" s="40">
        <v>15730857.55</v>
      </c>
      <c r="C20" s="24">
        <v>5545001.325</v>
      </c>
      <c r="D20" s="24">
        <v>232287.75</v>
      </c>
      <c r="E20" s="24">
        <v>320845.2</v>
      </c>
      <c r="F20" s="407">
        <v>8030448</v>
      </c>
    </row>
    <row r="21" spans="1:6" ht="12.75">
      <c r="A21" s="50">
        <v>1999</v>
      </c>
      <c r="B21" s="40">
        <v>15957379.475</v>
      </c>
      <c r="C21" s="24">
        <v>5647648.175</v>
      </c>
      <c r="D21" s="24">
        <v>220958.9</v>
      </c>
      <c r="E21" s="24">
        <v>298815.4</v>
      </c>
      <c r="F21" s="407">
        <v>8059259.6</v>
      </c>
    </row>
    <row r="22" spans="1:6" ht="12.75">
      <c r="A22" s="50">
        <v>2000</v>
      </c>
      <c r="B22" s="40">
        <v>17453935.775</v>
      </c>
      <c r="C22" s="24">
        <v>6045695.025</v>
      </c>
      <c r="D22" s="24">
        <v>253483.95</v>
      </c>
      <c r="E22" s="24">
        <v>378573.6</v>
      </c>
      <c r="F22" s="407">
        <v>9082584.8</v>
      </c>
    </row>
    <row r="23" spans="1:6" ht="12.75">
      <c r="A23" s="50">
        <v>2001</v>
      </c>
      <c r="B23" s="40">
        <v>17823296.825</v>
      </c>
      <c r="C23" s="24">
        <v>6426452.2</v>
      </c>
      <c r="D23" s="24">
        <v>249098.2</v>
      </c>
      <c r="E23" s="24">
        <v>322182.8</v>
      </c>
      <c r="F23" s="407">
        <v>9171139.8</v>
      </c>
    </row>
    <row r="24" spans="1:6" ht="12.75">
      <c r="A24" s="50">
        <v>2002</v>
      </c>
      <c r="B24" s="40">
        <v>17873487.235</v>
      </c>
      <c r="C24" s="24">
        <v>6831645.625</v>
      </c>
      <c r="D24" s="24">
        <v>265334.4</v>
      </c>
      <c r="E24" s="24">
        <v>331943.6</v>
      </c>
      <c r="F24" s="407">
        <v>9288531.6</v>
      </c>
    </row>
    <row r="25" spans="1:6" ht="12.75">
      <c r="A25" s="50">
        <v>2003</v>
      </c>
      <c r="B25" s="40">
        <v>18835040.575</v>
      </c>
      <c r="C25" s="24">
        <v>7296759.4</v>
      </c>
      <c r="D25" s="24">
        <v>260650.575</v>
      </c>
      <c r="E25" s="24">
        <v>352613.8</v>
      </c>
      <c r="F25" s="407">
        <v>9714281</v>
      </c>
    </row>
    <row r="26" spans="1:6" ht="12.75">
      <c r="A26" s="50">
        <v>2004</v>
      </c>
      <c r="B26" s="40">
        <v>21049651.6</v>
      </c>
      <c r="C26" s="24">
        <v>8108247.6</v>
      </c>
      <c r="D26" s="24">
        <v>288658.275</v>
      </c>
      <c r="E26" s="24">
        <v>312781</v>
      </c>
      <c r="F26" s="407">
        <v>11017918</v>
      </c>
    </row>
    <row r="27" spans="1:6" ht="12.75">
      <c r="A27" s="50">
        <v>2005</v>
      </c>
      <c r="B27" s="40">
        <v>23233245.875</v>
      </c>
      <c r="C27" s="24">
        <v>9206858.2</v>
      </c>
      <c r="D27" s="24">
        <v>292733.575</v>
      </c>
      <c r="E27" s="24">
        <v>388456.8</v>
      </c>
      <c r="F27" s="407">
        <v>11920728.8</v>
      </c>
    </row>
    <row r="28" spans="1:6" ht="12.75">
      <c r="A28" s="50">
        <v>2006</v>
      </c>
      <c r="B28" s="40">
        <v>23997009.625</v>
      </c>
      <c r="C28" s="24">
        <v>9967208.15</v>
      </c>
      <c r="D28" s="24">
        <v>301779.425</v>
      </c>
      <c r="E28" s="24">
        <v>606070.8</v>
      </c>
      <c r="F28" s="407">
        <v>12687800.2</v>
      </c>
    </row>
    <row r="29" spans="1:6" ht="12.75">
      <c r="A29" s="50">
        <v>2007</v>
      </c>
      <c r="B29" s="40">
        <v>26448776.05</v>
      </c>
      <c r="C29" s="24">
        <v>11197745.825</v>
      </c>
      <c r="D29" s="24">
        <v>343394.575</v>
      </c>
      <c r="E29" s="24">
        <v>681670.8</v>
      </c>
      <c r="F29" s="407">
        <v>13903195.6</v>
      </c>
    </row>
    <row r="30" spans="1:6" ht="12.75">
      <c r="A30" s="3"/>
      <c r="B30" s="3"/>
      <c r="C30" s="3"/>
      <c r="D30" s="3"/>
      <c r="E30" s="3"/>
      <c r="F30" s="4"/>
    </row>
    <row r="32" s="5" customFormat="1" ht="12.75">
      <c r="A32" s="26" t="s">
        <v>531</v>
      </c>
    </row>
    <row r="33" s="5" customFormat="1" ht="12.75">
      <c r="A33" s="58" t="s">
        <v>622</v>
      </c>
    </row>
    <row r="34" s="5" customFormat="1" ht="12.75">
      <c r="A34" s="58" t="s">
        <v>623</v>
      </c>
    </row>
    <row r="35" s="5" customFormat="1" ht="12.75">
      <c r="A35" s="26" t="s">
        <v>532</v>
      </c>
    </row>
    <row r="36" s="5" customFormat="1" ht="12.75">
      <c r="A36" s="58" t="s">
        <v>533</v>
      </c>
    </row>
    <row r="37" s="5" customFormat="1" ht="12.75">
      <c r="A37" s="26" t="s">
        <v>534</v>
      </c>
    </row>
    <row r="38" s="5" customFormat="1" ht="12.75">
      <c r="A38" s="408" t="s">
        <v>625</v>
      </c>
    </row>
    <row r="39" s="5" customFormat="1" ht="12.75">
      <c r="A39" s="58" t="s">
        <v>626</v>
      </c>
    </row>
    <row r="40" s="5" customFormat="1" ht="12.75"/>
    <row r="41" s="5" customFormat="1" ht="12.75"/>
    <row r="42" s="5" customFormat="1" ht="12.75"/>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30.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cols>
    <col min="1" max="1" width="7.421875" style="0" customWidth="1"/>
    <col min="2" max="2" width="36.7109375" style="0" customWidth="1"/>
    <col min="3" max="3" width="9.28125" style="0" customWidth="1"/>
    <col min="4" max="4" width="9.57421875" style="0" customWidth="1"/>
    <col min="5" max="5" width="9.00390625" style="0" customWidth="1"/>
    <col min="6" max="6" width="11.57421875" style="0" customWidth="1"/>
  </cols>
  <sheetData>
    <row r="1" spans="1:6" ht="15.75">
      <c r="A1" s="242" t="s">
        <v>968</v>
      </c>
      <c r="B1" s="1"/>
      <c r="C1" s="1"/>
      <c r="D1" s="1"/>
      <c r="E1" s="1"/>
      <c r="F1" s="1"/>
    </row>
    <row r="2" spans="1:6" ht="15.75">
      <c r="A2" s="250" t="s">
        <v>969</v>
      </c>
      <c r="B2" s="1"/>
      <c r="C2" s="1"/>
      <c r="D2" s="1"/>
      <c r="E2" s="1"/>
      <c r="F2" s="1"/>
    </row>
    <row r="3" spans="1:6" ht="12.75" customHeight="1">
      <c r="A3" s="251"/>
      <c r="B3" s="1"/>
      <c r="C3" s="1"/>
      <c r="D3" s="1"/>
      <c r="E3" s="1"/>
      <c r="F3" s="1"/>
    </row>
    <row r="4" spans="1:6" ht="12.75" customHeight="1">
      <c r="A4" s="28" t="s">
        <v>575</v>
      </c>
      <c r="B4" s="1"/>
      <c r="C4" s="1"/>
      <c r="D4" s="1"/>
      <c r="E4" s="1"/>
      <c r="F4" s="1"/>
    </row>
    <row r="5" spans="1:6" ht="12.75" customHeight="1">
      <c r="A5" s="33" t="s">
        <v>576</v>
      </c>
      <c r="B5" s="1"/>
      <c r="C5" s="1"/>
      <c r="D5" s="1"/>
      <c r="E5" s="1"/>
      <c r="F5" s="1"/>
    </row>
    <row r="6" spans="1:6" ht="12.75" customHeight="1">
      <c r="A6" s="33" t="s">
        <v>590</v>
      </c>
      <c r="B6" s="1"/>
      <c r="C6" s="1"/>
      <c r="D6" s="1"/>
      <c r="E6" s="1"/>
      <c r="F6" s="1"/>
    </row>
    <row r="7" spans="1:6" s="12" customFormat="1" ht="12.75" customHeight="1" thickBot="1">
      <c r="A7" s="138"/>
      <c r="B7" s="138"/>
      <c r="C7" s="138"/>
      <c r="D7" s="138"/>
      <c r="E7" s="138"/>
      <c r="F7" s="138"/>
    </row>
    <row r="8" spans="1:6" s="11" customFormat="1" ht="81.75" customHeight="1" thickTop="1">
      <c r="A8" s="25" t="s">
        <v>901</v>
      </c>
      <c r="B8" s="244" t="s">
        <v>923</v>
      </c>
      <c r="C8" s="22" t="s">
        <v>581</v>
      </c>
      <c r="D8" s="25" t="s">
        <v>970</v>
      </c>
      <c r="E8" s="22" t="s">
        <v>925</v>
      </c>
      <c r="F8" s="25" t="s">
        <v>906</v>
      </c>
    </row>
    <row r="9" spans="1:5" ht="10.5" customHeight="1">
      <c r="A9" s="2"/>
      <c r="B9" s="2"/>
      <c r="C9" s="2"/>
      <c r="D9" s="2"/>
      <c r="E9" s="2"/>
    </row>
    <row r="10" spans="1:5" ht="12.75" customHeight="1">
      <c r="A10" s="2"/>
      <c r="B10" s="245" t="s">
        <v>971</v>
      </c>
      <c r="C10" s="2"/>
      <c r="D10" s="2"/>
      <c r="E10" s="2"/>
    </row>
    <row r="11" spans="1:5" ht="12.75">
      <c r="A11" s="2"/>
      <c r="B11" s="2"/>
      <c r="C11" s="2"/>
      <c r="D11" s="2"/>
      <c r="E11" s="2"/>
    </row>
    <row r="12" spans="1:6" ht="12.75" customHeight="1">
      <c r="A12" s="246" t="s">
        <v>972</v>
      </c>
      <c r="B12" s="247" t="s">
        <v>973</v>
      </c>
      <c r="C12" s="148">
        <v>382</v>
      </c>
      <c r="D12" s="109">
        <v>424740</v>
      </c>
      <c r="E12" s="109">
        <v>123311</v>
      </c>
      <c r="F12" s="99">
        <v>7376</v>
      </c>
    </row>
    <row r="13" spans="1:6" ht="12.75">
      <c r="A13" s="246"/>
      <c r="B13" s="2"/>
      <c r="C13" s="40"/>
      <c r="D13" s="104"/>
      <c r="E13" s="104"/>
      <c r="F13" s="158"/>
    </row>
    <row r="14" spans="1:6" ht="12.75" customHeight="1">
      <c r="A14" s="246" t="s">
        <v>974</v>
      </c>
      <c r="B14" s="166" t="s">
        <v>975</v>
      </c>
      <c r="C14" s="40"/>
      <c r="D14" s="104"/>
      <c r="E14" s="104"/>
      <c r="F14" s="158"/>
    </row>
    <row r="15" spans="1:6" ht="12.75" customHeight="1">
      <c r="A15" s="246"/>
      <c r="B15" s="252" t="s">
        <v>976</v>
      </c>
      <c r="C15" s="40">
        <v>108</v>
      </c>
      <c r="D15" s="104">
        <v>99947</v>
      </c>
      <c r="E15" s="104">
        <v>27867</v>
      </c>
      <c r="F15" s="158">
        <v>1717</v>
      </c>
    </row>
    <row r="16" spans="1:6" ht="12.75" customHeight="1">
      <c r="A16" s="246" t="s">
        <v>977</v>
      </c>
      <c r="B16" s="248" t="s">
        <v>978</v>
      </c>
      <c r="C16" s="40">
        <v>37</v>
      </c>
      <c r="D16" s="104">
        <v>67982</v>
      </c>
      <c r="E16" s="104">
        <v>19886</v>
      </c>
      <c r="F16" s="158">
        <v>1309</v>
      </c>
    </row>
    <row r="17" spans="1:6" ht="12.75" customHeight="1">
      <c r="A17" s="246" t="s">
        <v>979</v>
      </c>
      <c r="B17" s="248" t="s">
        <v>980</v>
      </c>
      <c r="C17" s="40">
        <v>6</v>
      </c>
      <c r="D17" s="104">
        <v>3292</v>
      </c>
      <c r="E17" s="104">
        <v>574</v>
      </c>
      <c r="F17" s="158">
        <v>20</v>
      </c>
    </row>
    <row r="18" spans="1:6" ht="12.75" customHeight="1">
      <c r="A18" s="246" t="s">
        <v>981</v>
      </c>
      <c r="B18" s="248" t="s">
        <v>982</v>
      </c>
      <c r="C18" s="40"/>
      <c r="D18" s="104"/>
      <c r="E18" s="104"/>
      <c r="F18" s="158"/>
    </row>
    <row r="19" spans="1:6" ht="12.75" customHeight="1">
      <c r="A19" s="246"/>
      <c r="B19" s="156" t="s">
        <v>983</v>
      </c>
      <c r="C19" s="40">
        <v>16</v>
      </c>
      <c r="D19" s="104">
        <v>16492</v>
      </c>
      <c r="E19" s="104">
        <v>3431</v>
      </c>
      <c r="F19" s="158">
        <v>240</v>
      </c>
    </row>
    <row r="20" spans="1:6" ht="12.75" customHeight="1">
      <c r="A20" s="246" t="s">
        <v>984</v>
      </c>
      <c r="B20" s="248" t="s">
        <v>985</v>
      </c>
      <c r="C20" s="40"/>
      <c r="D20" s="104"/>
      <c r="E20" s="104"/>
      <c r="F20" s="158"/>
    </row>
    <row r="21" spans="1:6" ht="12.75" customHeight="1">
      <c r="A21" s="246"/>
      <c r="B21" s="156" t="s">
        <v>986</v>
      </c>
      <c r="C21" s="40">
        <v>8</v>
      </c>
      <c r="D21" s="104">
        <v>2943</v>
      </c>
      <c r="E21" s="104">
        <v>880</v>
      </c>
      <c r="F21" s="158">
        <v>28</v>
      </c>
    </row>
    <row r="22" spans="1:6" ht="12.75" customHeight="1">
      <c r="A22" s="246" t="s">
        <v>987</v>
      </c>
      <c r="B22" s="248" t="s">
        <v>988</v>
      </c>
      <c r="C22" s="40"/>
      <c r="D22" s="104"/>
      <c r="E22" s="104"/>
      <c r="F22" s="158"/>
    </row>
    <row r="23" spans="1:6" ht="12.75" customHeight="1">
      <c r="A23" s="246"/>
      <c r="B23" s="156" t="s">
        <v>989</v>
      </c>
      <c r="C23" s="40">
        <v>41</v>
      </c>
      <c r="D23" s="104">
        <v>9238</v>
      </c>
      <c r="E23" s="104">
        <v>3096</v>
      </c>
      <c r="F23" s="158">
        <v>120</v>
      </c>
    </row>
    <row r="24" spans="1:6" ht="12.75">
      <c r="A24" s="246"/>
      <c r="B24" s="248"/>
      <c r="C24" s="40"/>
      <c r="D24" s="104"/>
      <c r="E24" s="104"/>
      <c r="F24" s="158"/>
    </row>
    <row r="25" spans="1:6" ht="12.75" customHeight="1">
      <c r="A25" s="246" t="s">
        <v>990</v>
      </c>
      <c r="B25" s="166" t="s">
        <v>991</v>
      </c>
      <c r="C25" s="40"/>
      <c r="D25" s="104"/>
      <c r="E25" s="104"/>
      <c r="F25" s="158"/>
    </row>
    <row r="26" spans="1:6" ht="12.75" customHeight="1">
      <c r="A26" s="246"/>
      <c r="B26" s="252" t="s">
        <v>992</v>
      </c>
      <c r="C26" s="40">
        <v>17</v>
      </c>
      <c r="D26" s="104">
        <v>24143</v>
      </c>
      <c r="E26" s="104">
        <v>6622</v>
      </c>
      <c r="F26" s="158">
        <v>391</v>
      </c>
    </row>
    <row r="27" spans="1:6" ht="12.75" customHeight="1">
      <c r="A27" s="246" t="s">
        <v>993</v>
      </c>
      <c r="B27" s="249" t="s">
        <v>991</v>
      </c>
      <c r="C27" s="40"/>
      <c r="D27" s="104"/>
      <c r="E27" s="104"/>
      <c r="F27" s="158"/>
    </row>
    <row r="28" spans="1:6" ht="12.75" customHeight="1">
      <c r="A28" s="246"/>
      <c r="B28" s="253" t="s">
        <v>992</v>
      </c>
      <c r="C28" s="40">
        <v>17</v>
      </c>
      <c r="D28" s="104">
        <v>24143</v>
      </c>
      <c r="E28" s="104">
        <v>6622</v>
      </c>
      <c r="F28" s="158">
        <v>391</v>
      </c>
    </row>
    <row r="29" spans="1:6" ht="8.25" customHeight="1">
      <c r="A29" s="246"/>
      <c r="B29" s="166"/>
      <c r="C29" s="40"/>
      <c r="D29" s="104"/>
      <c r="E29" s="104"/>
      <c r="F29" s="158"/>
    </row>
    <row r="30" spans="1:6" ht="12.75">
      <c r="A30" s="246" t="s">
        <v>994</v>
      </c>
      <c r="B30" s="248" t="s">
        <v>995</v>
      </c>
      <c r="C30" s="40"/>
      <c r="D30" s="104"/>
      <c r="E30" s="104"/>
      <c r="F30" s="158"/>
    </row>
    <row r="31" spans="1:6" ht="12.75">
      <c r="A31" s="246"/>
      <c r="B31" s="156" t="s">
        <v>996</v>
      </c>
      <c r="C31" s="40">
        <v>257</v>
      </c>
      <c r="D31" s="104">
        <v>300650</v>
      </c>
      <c r="E31" s="104">
        <v>88822</v>
      </c>
      <c r="F31" s="158">
        <v>5268</v>
      </c>
    </row>
    <row r="32" spans="1:6" ht="12.75">
      <c r="A32" s="246" t="s">
        <v>997</v>
      </c>
      <c r="B32" s="248" t="s">
        <v>998</v>
      </c>
      <c r="C32" s="40">
        <v>20</v>
      </c>
      <c r="D32" s="104">
        <v>25012</v>
      </c>
      <c r="E32" s="104">
        <v>6396</v>
      </c>
      <c r="F32" s="158">
        <v>344</v>
      </c>
    </row>
    <row r="33" spans="1:6" ht="12.75">
      <c r="A33" s="246" t="s">
        <v>999</v>
      </c>
      <c r="B33" s="249" t="s">
        <v>1000</v>
      </c>
      <c r="C33" s="40">
        <v>237</v>
      </c>
      <c r="D33" s="104">
        <v>275638</v>
      </c>
      <c r="E33" s="104">
        <v>82426</v>
      </c>
      <c r="F33" s="158">
        <v>4924</v>
      </c>
    </row>
    <row r="34" spans="1:6" ht="12.75">
      <c r="A34" s="246"/>
      <c r="B34" s="249"/>
      <c r="C34" s="40"/>
      <c r="D34" s="104"/>
      <c r="E34" s="104"/>
      <c r="F34" s="158"/>
    </row>
    <row r="35" spans="1:5" ht="12.75">
      <c r="A35" s="2"/>
      <c r="B35" s="245" t="s">
        <v>1001</v>
      </c>
      <c r="C35" s="2"/>
      <c r="D35" s="2"/>
      <c r="E35" s="2"/>
    </row>
    <row r="36" spans="1:5" ht="12.75">
      <c r="A36" s="2"/>
      <c r="B36" s="2"/>
      <c r="C36" s="2"/>
      <c r="D36" s="2"/>
      <c r="E36" s="2"/>
    </row>
    <row r="37" spans="1:6" ht="12.75">
      <c r="A37" s="246" t="s">
        <v>972</v>
      </c>
      <c r="B37" s="247" t="s">
        <v>973</v>
      </c>
      <c r="C37" s="148">
        <v>100</v>
      </c>
      <c r="D37" s="109">
        <v>181122</v>
      </c>
      <c r="E37" s="109">
        <v>61599</v>
      </c>
      <c r="F37" s="99">
        <v>3316</v>
      </c>
    </row>
    <row r="38" spans="1:6" ht="12.75">
      <c r="A38" s="246"/>
      <c r="B38" s="2"/>
      <c r="C38" s="40"/>
      <c r="D38" s="104"/>
      <c r="E38" s="104"/>
      <c r="F38" s="158"/>
    </row>
    <row r="39" spans="1:6" ht="12.75">
      <c r="A39" s="246" t="s">
        <v>974</v>
      </c>
      <c r="B39" s="166" t="s">
        <v>975</v>
      </c>
      <c r="C39" s="40"/>
      <c r="D39" s="104"/>
      <c r="E39" s="104"/>
      <c r="F39" s="158"/>
    </row>
    <row r="40" spans="1:6" ht="12.75">
      <c r="A40" s="246"/>
      <c r="B40" s="252" t="s">
        <v>976</v>
      </c>
      <c r="C40" s="40">
        <v>24</v>
      </c>
      <c r="D40" s="104">
        <v>36685</v>
      </c>
      <c r="E40" s="104">
        <v>10150</v>
      </c>
      <c r="F40" s="158">
        <v>468</v>
      </c>
    </row>
    <row r="41" spans="1:6" ht="12.75">
      <c r="A41" s="246" t="s">
        <v>977</v>
      </c>
      <c r="B41" s="248" t="s">
        <v>978</v>
      </c>
      <c r="C41" s="40">
        <v>20</v>
      </c>
      <c r="D41" s="104">
        <v>23720</v>
      </c>
      <c r="E41" s="104">
        <v>7794</v>
      </c>
      <c r="F41" s="158">
        <v>338</v>
      </c>
    </row>
    <row r="42" spans="1:6" ht="12.75">
      <c r="A42" s="246" t="s">
        <v>981</v>
      </c>
      <c r="B42" s="248" t="s">
        <v>982</v>
      </c>
      <c r="C42" s="40"/>
      <c r="D42" s="104"/>
      <c r="E42" s="104"/>
      <c r="F42" s="158"/>
    </row>
    <row r="43" spans="1:6" ht="12.75">
      <c r="A43" s="246"/>
      <c r="B43" s="156" t="s">
        <v>983</v>
      </c>
      <c r="C43" s="40">
        <v>4</v>
      </c>
      <c r="D43" s="104">
        <v>12965</v>
      </c>
      <c r="E43" s="104">
        <v>2356</v>
      </c>
      <c r="F43" s="158">
        <v>130</v>
      </c>
    </row>
    <row r="44" spans="1:6" ht="12.75">
      <c r="A44" s="254"/>
      <c r="B44" s="255"/>
      <c r="C44" s="148"/>
      <c r="D44" s="109"/>
      <c r="E44" s="109"/>
      <c r="F44" s="99"/>
    </row>
    <row r="45" spans="1:6" ht="12.75">
      <c r="A45" s="256"/>
      <c r="B45" s="257"/>
      <c r="C45" s="216"/>
      <c r="D45" s="105"/>
      <c r="E45" s="105"/>
      <c r="F45" s="101"/>
    </row>
    <row r="46" ht="12.75">
      <c r="A46" s="58" t="s">
        <v>1002</v>
      </c>
    </row>
    <row r="48" spans="1:6" ht="15.75">
      <c r="A48" s="242" t="s">
        <v>968</v>
      </c>
      <c r="B48" s="1"/>
      <c r="C48" s="1"/>
      <c r="D48" s="1"/>
      <c r="E48" s="1"/>
      <c r="F48" s="1"/>
    </row>
    <row r="49" spans="1:6" ht="15.75">
      <c r="A49" s="250" t="s">
        <v>1003</v>
      </c>
      <c r="B49" s="1"/>
      <c r="C49" s="1"/>
      <c r="D49" s="1"/>
      <c r="E49" s="1"/>
      <c r="F49" s="1"/>
    </row>
    <row r="50" spans="1:6" ht="16.5" thickBot="1">
      <c r="A50" s="138"/>
      <c r="B50" s="138"/>
      <c r="C50" s="138"/>
      <c r="D50" s="138"/>
      <c r="E50" s="138"/>
      <c r="F50" s="138"/>
    </row>
    <row r="51" spans="1:6" ht="80.25" customHeight="1" thickTop="1">
      <c r="A51" s="25" t="s">
        <v>901</v>
      </c>
      <c r="B51" s="244" t="s">
        <v>923</v>
      </c>
      <c r="C51" s="22" t="s">
        <v>581</v>
      </c>
      <c r="D51" s="25" t="s">
        <v>970</v>
      </c>
      <c r="E51" s="22" t="s">
        <v>925</v>
      </c>
      <c r="F51" s="25" t="s">
        <v>906</v>
      </c>
    </row>
    <row r="52" spans="1:5" ht="12.75">
      <c r="A52" s="2"/>
      <c r="B52" s="2"/>
      <c r="C52" s="2"/>
      <c r="D52" s="2"/>
      <c r="E52" s="2"/>
    </row>
    <row r="53" spans="1:6" ht="12.75">
      <c r="A53" s="246" t="s">
        <v>990</v>
      </c>
      <c r="B53" s="166" t="s">
        <v>991</v>
      </c>
      <c r="C53" s="40"/>
      <c r="D53" s="104"/>
      <c r="E53" s="104"/>
      <c r="F53" s="158"/>
    </row>
    <row r="54" spans="1:6" ht="12.75">
      <c r="A54" s="246"/>
      <c r="B54" s="252" t="s">
        <v>992</v>
      </c>
      <c r="C54" s="40">
        <v>50</v>
      </c>
      <c r="D54" s="104">
        <v>103763</v>
      </c>
      <c r="E54" s="104">
        <v>36994</v>
      </c>
      <c r="F54" s="158">
        <v>2064</v>
      </c>
    </row>
    <row r="55" spans="1:6" ht="12.75">
      <c r="A55" s="246" t="s">
        <v>993</v>
      </c>
      <c r="B55" s="249" t="s">
        <v>991</v>
      </c>
      <c r="C55" s="40"/>
      <c r="D55" s="104"/>
      <c r="E55" s="104"/>
      <c r="F55" s="158"/>
    </row>
    <row r="56" spans="1:6" ht="12.75">
      <c r="A56" s="246"/>
      <c r="B56" s="253" t="s">
        <v>992</v>
      </c>
      <c r="C56" s="40">
        <v>50</v>
      </c>
      <c r="D56" s="104">
        <v>103763</v>
      </c>
      <c r="E56" s="104">
        <v>36994</v>
      </c>
      <c r="F56" s="158">
        <v>2064</v>
      </c>
    </row>
    <row r="57" spans="1:6" ht="12.75">
      <c r="A57" s="246"/>
      <c r="B57" s="166"/>
      <c r="C57" s="40"/>
      <c r="D57" s="104"/>
      <c r="E57" s="104"/>
      <c r="F57" s="158"/>
    </row>
    <row r="58" spans="1:6" ht="12.75">
      <c r="A58" s="246" t="s">
        <v>994</v>
      </c>
      <c r="B58" s="248" t="s">
        <v>995</v>
      </c>
      <c r="C58" s="40"/>
      <c r="D58" s="104"/>
      <c r="E58" s="104"/>
      <c r="F58" s="158"/>
    </row>
    <row r="59" spans="1:6" ht="12.75">
      <c r="A59" s="246"/>
      <c r="B59" s="156" t="s">
        <v>996</v>
      </c>
      <c r="C59" s="40">
        <v>26</v>
      </c>
      <c r="D59" s="104">
        <v>40674</v>
      </c>
      <c r="E59" s="104">
        <v>14455</v>
      </c>
      <c r="F59" s="158">
        <v>784</v>
      </c>
    </row>
    <row r="60" spans="1:6" ht="12.75">
      <c r="A60" s="246" t="s">
        <v>999</v>
      </c>
      <c r="B60" s="249" t="s">
        <v>1000</v>
      </c>
      <c r="C60" s="40">
        <v>26</v>
      </c>
      <c r="D60" s="104">
        <v>40674</v>
      </c>
      <c r="E60" s="104">
        <v>14455</v>
      </c>
      <c r="F60" s="158">
        <v>784</v>
      </c>
    </row>
    <row r="61" spans="1:6" ht="12.75">
      <c r="A61" s="3"/>
      <c r="B61" s="3"/>
      <c r="C61" s="3"/>
      <c r="D61" s="3"/>
      <c r="E61" s="3"/>
      <c r="F61" s="4"/>
    </row>
    <row r="63" ht="12.75">
      <c r="A63" s="58" t="s">
        <v>1005</v>
      </c>
    </row>
    <row r="64" ht="12.75">
      <c r="A64" s="222" t="s">
        <v>1004</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ignoredErrors>
    <ignoredError sqref="A50:A60 A46:A47 A12:A44" numberStoredAsText="1"/>
  </ignoredErrors>
</worksheet>
</file>

<file path=xl/worksheets/sheet31.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 width="7.421875" style="0" customWidth="1"/>
    <col min="2" max="2" width="36.7109375" style="0" customWidth="1"/>
    <col min="3" max="3" width="9.28125" style="0" customWidth="1"/>
    <col min="4" max="4" width="9.7109375" style="0" customWidth="1"/>
    <col min="6" max="6" width="11.28125" style="0" customWidth="1"/>
  </cols>
  <sheetData>
    <row r="1" spans="1:6" ht="15.75">
      <c r="A1" s="242" t="s">
        <v>920</v>
      </c>
      <c r="B1" s="1"/>
      <c r="C1" s="1"/>
      <c r="D1" s="1"/>
      <c r="E1" s="1"/>
      <c r="F1" s="1"/>
    </row>
    <row r="2" spans="1:6" ht="15.75">
      <c r="A2" s="243" t="s">
        <v>921</v>
      </c>
      <c r="B2" s="1"/>
      <c r="C2" s="1"/>
      <c r="D2" s="1"/>
      <c r="E2" s="1"/>
      <c r="F2" s="1"/>
    </row>
    <row r="3" spans="1:6" ht="15.75">
      <c r="A3" s="243" t="s">
        <v>922</v>
      </c>
      <c r="B3" s="1"/>
      <c r="C3" s="1"/>
      <c r="D3" s="1"/>
      <c r="E3" s="1"/>
      <c r="F3" s="1"/>
    </row>
    <row r="4" spans="1:6" ht="12.75" customHeight="1">
      <c r="A4" s="243"/>
      <c r="B4" s="1"/>
      <c r="C4" s="1"/>
      <c r="D4" s="1"/>
      <c r="E4" s="1"/>
      <c r="F4" s="1"/>
    </row>
    <row r="5" spans="1:6" ht="12.75" customHeight="1">
      <c r="A5" s="28" t="s">
        <v>575</v>
      </c>
      <c r="B5" s="1"/>
      <c r="C5" s="1"/>
      <c r="D5" s="1"/>
      <c r="E5" s="1"/>
      <c r="F5" s="1"/>
    </row>
    <row r="6" spans="1:6" ht="12.75" customHeight="1">
      <c r="A6" s="33" t="s">
        <v>576</v>
      </c>
      <c r="B6" s="1"/>
      <c r="C6" s="1"/>
      <c r="D6" s="1"/>
      <c r="E6" s="1"/>
      <c r="F6" s="1"/>
    </row>
    <row r="7" spans="1:6" ht="12.75" customHeight="1">
      <c r="A7" s="33" t="s">
        <v>590</v>
      </c>
      <c r="B7" s="1"/>
      <c r="C7" s="1"/>
      <c r="D7" s="1"/>
      <c r="E7" s="1"/>
      <c r="F7" s="1"/>
    </row>
    <row r="8" spans="1:6" s="12" customFormat="1" ht="12.75" customHeight="1" thickBot="1">
      <c r="A8" s="138"/>
      <c r="B8" s="138"/>
      <c r="C8" s="138"/>
      <c r="D8" s="138"/>
      <c r="E8" s="138"/>
      <c r="F8" s="138"/>
    </row>
    <row r="9" spans="1:6" s="11" customFormat="1" ht="80.25" customHeight="1" thickTop="1">
      <c r="A9" s="25" t="s">
        <v>901</v>
      </c>
      <c r="B9" s="244" t="s">
        <v>923</v>
      </c>
      <c r="C9" s="22" t="s">
        <v>581</v>
      </c>
      <c r="D9" s="25" t="s">
        <v>924</v>
      </c>
      <c r="E9" s="22" t="s">
        <v>925</v>
      </c>
      <c r="F9" s="25" t="s">
        <v>906</v>
      </c>
    </row>
    <row r="10" spans="1:5" ht="12.75" customHeight="1">
      <c r="A10" s="2"/>
      <c r="B10" s="2"/>
      <c r="C10" s="2"/>
      <c r="D10" s="2"/>
      <c r="E10" s="2"/>
    </row>
    <row r="11" spans="1:5" ht="12.75" customHeight="1">
      <c r="A11" s="2"/>
      <c r="B11" s="245" t="s">
        <v>926</v>
      </c>
      <c r="C11" s="2"/>
      <c r="D11" s="2"/>
      <c r="E11" s="2"/>
    </row>
    <row r="12" spans="1:5" ht="12.75" customHeight="1">
      <c r="A12" s="2"/>
      <c r="B12" s="2"/>
      <c r="C12" s="2"/>
      <c r="D12" s="2"/>
      <c r="E12" s="2"/>
    </row>
    <row r="13" spans="1:6" ht="12.75" customHeight="1">
      <c r="A13" s="246" t="s">
        <v>927</v>
      </c>
      <c r="B13" s="247" t="s">
        <v>928</v>
      </c>
      <c r="C13" s="148">
        <v>1543</v>
      </c>
      <c r="D13" s="109">
        <v>791628</v>
      </c>
      <c r="E13" s="109">
        <v>238754</v>
      </c>
      <c r="F13" s="99">
        <v>11544</v>
      </c>
    </row>
    <row r="14" spans="1:6" ht="12.75" customHeight="1">
      <c r="A14" s="246"/>
      <c r="B14" s="2"/>
      <c r="C14" s="40"/>
      <c r="D14" s="104"/>
      <c r="E14" s="104"/>
      <c r="F14" s="158"/>
    </row>
    <row r="15" spans="1:6" ht="12.75" customHeight="1">
      <c r="A15" s="246" t="s">
        <v>929</v>
      </c>
      <c r="B15" s="166" t="s">
        <v>930</v>
      </c>
      <c r="C15" s="40">
        <v>737</v>
      </c>
      <c r="D15" s="104">
        <v>420834</v>
      </c>
      <c r="E15" s="104">
        <v>119592</v>
      </c>
      <c r="F15" s="158">
        <v>4206</v>
      </c>
    </row>
    <row r="16" spans="1:6" ht="12.75" customHeight="1">
      <c r="A16" s="246" t="s">
        <v>931</v>
      </c>
      <c r="B16" s="248" t="s">
        <v>932</v>
      </c>
      <c r="C16" s="40">
        <v>491</v>
      </c>
      <c r="D16" s="104">
        <v>257475</v>
      </c>
      <c r="E16" s="104">
        <v>68270</v>
      </c>
      <c r="F16" s="158">
        <v>2604</v>
      </c>
    </row>
    <row r="17" spans="1:6" ht="12.75" customHeight="1">
      <c r="A17" s="246" t="s">
        <v>933</v>
      </c>
      <c r="B17" s="248" t="s">
        <v>934</v>
      </c>
      <c r="C17" s="40"/>
      <c r="D17" s="104"/>
      <c r="E17" s="104"/>
      <c r="F17" s="158"/>
    </row>
    <row r="18" spans="1:6" ht="12.75" customHeight="1">
      <c r="A18" s="246"/>
      <c r="B18" s="156" t="s">
        <v>935</v>
      </c>
      <c r="C18" s="40">
        <v>48</v>
      </c>
      <c r="D18" s="104">
        <v>52598</v>
      </c>
      <c r="E18" s="104">
        <v>14461</v>
      </c>
      <c r="F18" s="158">
        <v>374</v>
      </c>
    </row>
    <row r="19" spans="1:6" ht="12.75" customHeight="1">
      <c r="A19" s="246" t="s">
        <v>936</v>
      </c>
      <c r="B19" s="248" t="s">
        <v>937</v>
      </c>
      <c r="C19" s="40"/>
      <c r="D19" s="104"/>
      <c r="E19" s="104"/>
      <c r="F19" s="158"/>
    </row>
    <row r="20" spans="1:6" ht="12.75" customHeight="1">
      <c r="A20" s="246"/>
      <c r="B20" s="156" t="s">
        <v>938</v>
      </c>
      <c r="C20" s="40"/>
      <c r="D20" s="104"/>
      <c r="E20" s="104"/>
      <c r="F20" s="158"/>
    </row>
    <row r="21" spans="1:6" ht="12.75" customHeight="1">
      <c r="A21" s="246"/>
      <c r="B21" s="156" t="s">
        <v>939</v>
      </c>
      <c r="C21" s="40">
        <v>87</v>
      </c>
      <c r="D21" s="104">
        <v>59105</v>
      </c>
      <c r="E21" s="104">
        <v>21390</v>
      </c>
      <c r="F21" s="158">
        <v>634</v>
      </c>
    </row>
    <row r="22" spans="1:6" ht="12.75" customHeight="1">
      <c r="A22" s="246" t="s">
        <v>940</v>
      </c>
      <c r="B22" s="248" t="s">
        <v>941</v>
      </c>
      <c r="C22" s="40"/>
      <c r="D22" s="104"/>
      <c r="E22" s="104"/>
      <c r="F22" s="158"/>
    </row>
    <row r="23" spans="1:6" ht="12.75" customHeight="1">
      <c r="A23" s="246"/>
      <c r="B23" s="156" t="s">
        <v>942</v>
      </c>
      <c r="C23" s="40">
        <v>111</v>
      </c>
      <c r="D23" s="104">
        <v>51656</v>
      </c>
      <c r="E23" s="104">
        <v>15471</v>
      </c>
      <c r="F23" s="158">
        <v>594</v>
      </c>
    </row>
    <row r="24" spans="1:6" ht="12.75">
      <c r="A24" s="246" t="s">
        <v>943</v>
      </c>
      <c r="B24" s="166" t="s">
        <v>944</v>
      </c>
      <c r="C24" s="40">
        <v>806</v>
      </c>
      <c r="D24" s="104">
        <v>370794</v>
      </c>
      <c r="E24" s="104">
        <v>119162</v>
      </c>
      <c r="F24" s="158">
        <v>7338</v>
      </c>
    </row>
    <row r="25" spans="1:6" ht="12.75">
      <c r="A25" s="246" t="s">
        <v>945</v>
      </c>
      <c r="B25" s="248" t="s">
        <v>946</v>
      </c>
      <c r="C25" s="40">
        <v>374</v>
      </c>
      <c r="D25" s="104">
        <v>92274</v>
      </c>
      <c r="E25" s="104">
        <v>37094</v>
      </c>
      <c r="F25" s="158">
        <v>2142</v>
      </c>
    </row>
    <row r="26" spans="1:6" ht="12.75">
      <c r="A26" s="246" t="s">
        <v>947</v>
      </c>
      <c r="B26" s="248" t="s">
        <v>948</v>
      </c>
      <c r="C26" s="40">
        <v>35</v>
      </c>
      <c r="D26" s="104">
        <v>56064</v>
      </c>
      <c r="E26" s="104">
        <v>17057</v>
      </c>
      <c r="F26" s="158">
        <v>632</v>
      </c>
    </row>
    <row r="27" spans="1:6" ht="12.75">
      <c r="A27" s="246" t="s">
        <v>949</v>
      </c>
      <c r="B27" s="249" t="s">
        <v>950</v>
      </c>
      <c r="C27" s="40">
        <v>81</v>
      </c>
      <c r="D27" s="104">
        <v>98340</v>
      </c>
      <c r="E27" s="104">
        <v>33887</v>
      </c>
      <c r="F27" s="158">
        <v>1828</v>
      </c>
    </row>
    <row r="28" spans="1:6" ht="12.75">
      <c r="A28" s="246" t="s">
        <v>951</v>
      </c>
      <c r="B28" s="249" t="s">
        <v>952</v>
      </c>
      <c r="C28" s="40">
        <v>316</v>
      </c>
      <c r="D28" s="104">
        <v>124116</v>
      </c>
      <c r="E28" s="104">
        <v>31124</v>
      </c>
      <c r="F28" s="158">
        <v>2736</v>
      </c>
    </row>
    <row r="29" spans="1:6" ht="12.75">
      <c r="A29" s="246"/>
      <c r="B29" s="249"/>
      <c r="C29" s="40"/>
      <c r="D29" s="104"/>
      <c r="E29" s="104"/>
      <c r="F29" s="158"/>
    </row>
    <row r="30" spans="1:5" ht="12.75">
      <c r="A30" s="2"/>
      <c r="B30" s="245" t="s">
        <v>953</v>
      </c>
      <c r="C30" s="2"/>
      <c r="D30" s="2"/>
      <c r="E30" s="2"/>
    </row>
    <row r="31" spans="1:5" ht="12.75">
      <c r="A31" s="2"/>
      <c r="B31" s="2"/>
      <c r="C31" s="2"/>
      <c r="D31" s="2"/>
      <c r="E31" s="2"/>
    </row>
    <row r="32" spans="1:6" ht="12.75">
      <c r="A32" s="246" t="s">
        <v>927</v>
      </c>
      <c r="B32" s="247" t="s">
        <v>928</v>
      </c>
      <c r="C32" s="148">
        <v>1220</v>
      </c>
      <c r="D32" s="109">
        <v>696172</v>
      </c>
      <c r="E32" s="109">
        <v>174064</v>
      </c>
      <c r="F32" s="99">
        <v>7744</v>
      </c>
    </row>
    <row r="33" spans="1:6" ht="12.75">
      <c r="A33" s="246"/>
      <c r="B33" s="2"/>
      <c r="C33" s="40"/>
      <c r="D33" s="104"/>
      <c r="E33" s="104"/>
      <c r="F33" s="158"/>
    </row>
    <row r="34" spans="1:6" ht="12.75">
      <c r="A34" s="246" t="s">
        <v>954</v>
      </c>
      <c r="B34" s="166" t="s">
        <v>955</v>
      </c>
      <c r="C34" s="40"/>
      <c r="D34" s="104"/>
      <c r="E34" s="104"/>
      <c r="F34" s="158"/>
    </row>
    <row r="35" spans="1:6" ht="12.75">
      <c r="A35" s="246"/>
      <c r="B35" s="166" t="s">
        <v>956</v>
      </c>
      <c r="C35" s="40">
        <v>1220</v>
      </c>
      <c r="D35" s="104">
        <v>696172</v>
      </c>
      <c r="E35" s="104">
        <v>174064</v>
      </c>
      <c r="F35" s="158">
        <v>7744</v>
      </c>
    </row>
    <row r="36" spans="1:6" ht="12.75">
      <c r="A36" s="246" t="s">
        <v>957</v>
      </c>
      <c r="B36" s="248" t="s">
        <v>958</v>
      </c>
      <c r="C36" s="40">
        <v>68</v>
      </c>
      <c r="D36" s="104">
        <v>115166</v>
      </c>
      <c r="E36" s="104">
        <v>18239</v>
      </c>
      <c r="F36" s="158">
        <v>506</v>
      </c>
    </row>
    <row r="37" spans="1:6" ht="12.75">
      <c r="A37" s="246" t="s">
        <v>959</v>
      </c>
      <c r="B37" s="248" t="s">
        <v>960</v>
      </c>
      <c r="C37" s="40">
        <v>76</v>
      </c>
      <c r="D37" s="104">
        <v>91563</v>
      </c>
      <c r="E37" s="104">
        <v>27432</v>
      </c>
      <c r="F37" s="158">
        <v>769</v>
      </c>
    </row>
    <row r="38" spans="1:6" ht="12.75">
      <c r="A38" s="246" t="s">
        <v>961</v>
      </c>
      <c r="B38" s="248" t="s">
        <v>962</v>
      </c>
      <c r="C38" s="40">
        <v>111</v>
      </c>
      <c r="D38" s="104">
        <v>63635</v>
      </c>
      <c r="E38" s="104">
        <v>24506</v>
      </c>
      <c r="F38" s="158">
        <v>1730</v>
      </c>
    </row>
    <row r="39" spans="1:6" ht="12.75">
      <c r="A39" s="246" t="s">
        <v>963</v>
      </c>
      <c r="B39" s="248" t="s">
        <v>964</v>
      </c>
      <c r="C39" s="40"/>
      <c r="D39" s="104"/>
      <c r="E39" s="104"/>
      <c r="F39" s="158"/>
    </row>
    <row r="40" spans="1:6" ht="12.75">
      <c r="A40" s="246"/>
      <c r="B40" s="156" t="s">
        <v>965</v>
      </c>
      <c r="C40" s="40">
        <v>965</v>
      </c>
      <c r="D40" s="104">
        <v>425808</v>
      </c>
      <c r="E40" s="104">
        <v>103887</v>
      </c>
      <c r="F40" s="158">
        <v>4739</v>
      </c>
    </row>
    <row r="41" spans="1:6" ht="12.75">
      <c r="A41" s="3"/>
      <c r="B41" s="3"/>
      <c r="C41" s="3"/>
      <c r="D41" s="3"/>
      <c r="E41" s="3"/>
      <c r="F41" s="4"/>
    </row>
    <row r="43" ht="12.75">
      <c r="A43" s="58" t="s">
        <v>967</v>
      </c>
    </row>
    <row r="44" ht="12.75">
      <c r="A44" s="222" t="s">
        <v>966</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ignoredErrors>
    <ignoredError sqref="A13:A20 A22:A23 A24:A39" numberStoredAsText="1"/>
  </ignoredErrors>
</worksheet>
</file>

<file path=xl/worksheets/sheet3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140625" defaultRowHeight="12.75"/>
  <cols>
    <col min="1" max="1" width="8.140625" style="0" customWidth="1"/>
    <col min="2" max="2" width="24.00390625" style="0" customWidth="1"/>
    <col min="3" max="3" width="14.8515625" style="0" customWidth="1"/>
    <col min="4" max="4" width="12.28125" style="0" customWidth="1"/>
    <col min="5" max="5" width="11.8515625" style="0" customWidth="1"/>
    <col min="6" max="6" width="12.421875" style="0" customWidth="1"/>
  </cols>
  <sheetData>
    <row r="1" spans="1:6" ht="31.5">
      <c r="A1" s="16" t="s">
        <v>900</v>
      </c>
      <c r="B1" s="1"/>
      <c r="C1" s="1"/>
      <c r="D1" s="1"/>
      <c r="E1" s="1"/>
      <c r="F1" s="1"/>
    </row>
    <row r="2" s="12" customFormat="1" ht="12.75" customHeight="1"/>
    <row r="3" spans="1:6" s="12" customFormat="1" ht="12.75" customHeight="1">
      <c r="A3" s="28" t="s">
        <v>575</v>
      </c>
      <c r="B3" s="237"/>
      <c r="C3" s="237"/>
      <c r="D3" s="237"/>
      <c r="E3" s="237"/>
      <c r="F3" s="237"/>
    </row>
    <row r="4" s="12" customFormat="1" ht="12.75" customHeight="1">
      <c r="A4" s="33" t="s">
        <v>576</v>
      </c>
    </row>
    <row r="5" s="12" customFormat="1" ht="12.75" customHeight="1">
      <c r="A5" s="33" t="s">
        <v>590</v>
      </c>
    </row>
    <row r="6" spans="1:6" ht="12.75" customHeight="1" thickBot="1">
      <c r="A6" s="14"/>
      <c r="B6" s="14"/>
      <c r="C6" s="14"/>
      <c r="D6" s="14"/>
      <c r="E6" s="14"/>
      <c r="F6" s="14"/>
    </row>
    <row r="7" spans="1:7" ht="81.75" customHeight="1" thickTop="1">
      <c r="A7" s="25" t="s">
        <v>901</v>
      </c>
      <c r="B7" s="208" t="s">
        <v>902</v>
      </c>
      <c r="C7" s="22" t="s">
        <v>903</v>
      </c>
      <c r="D7" s="15" t="s">
        <v>904</v>
      </c>
      <c r="E7" s="22" t="s">
        <v>905</v>
      </c>
      <c r="F7" s="25" t="s">
        <v>906</v>
      </c>
      <c r="G7" s="238"/>
    </row>
    <row r="8" spans="1:5" ht="12.75">
      <c r="A8" s="2"/>
      <c r="B8" s="2"/>
      <c r="C8" s="2"/>
      <c r="D8" s="2"/>
      <c r="E8" s="2"/>
    </row>
    <row r="9" spans="1:6" ht="12.75">
      <c r="A9" s="239" t="s">
        <v>907</v>
      </c>
      <c r="B9" s="240" t="s">
        <v>908</v>
      </c>
      <c r="C9" s="225">
        <v>489</v>
      </c>
      <c r="D9" s="148">
        <v>410616</v>
      </c>
      <c r="E9" s="148">
        <v>136663</v>
      </c>
      <c r="F9" s="241">
        <v>4968</v>
      </c>
    </row>
    <row r="10" spans="1:6" ht="12.75">
      <c r="A10" s="239"/>
      <c r="B10" s="60"/>
      <c r="C10" s="227"/>
      <c r="D10" s="40"/>
      <c r="E10" s="40"/>
      <c r="F10" s="228"/>
    </row>
    <row r="11" spans="1:6" ht="12.75">
      <c r="A11" s="239" t="s">
        <v>909</v>
      </c>
      <c r="B11" s="2" t="s">
        <v>910</v>
      </c>
      <c r="C11" s="227">
        <v>285</v>
      </c>
      <c r="D11" s="40">
        <v>127269</v>
      </c>
      <c r="E11" s="40">
        <v>54198</v>
      </c>
      <c r="F11" s="228">
        <v>2259</v>
      </c>
    </row>
    <row r="12" spans="1:6" ht="12.75">
      <c r="A12" s="239" t="s">
        <v>911</v>
      </c>
      <c r="B12" s="2" t="s">
        <v>912</v>
      </c>
      <c r="C12" s="227">
        <v>151</v>
      </c>
      <c r="D12" s="40">
        <v>128995</v>
      </c>
      <c r="E12" s="40">
        <v>45065</v>
      </c>
      <c r="F12" s="228">
        <v>1654</v>
      </c>
    </row>
    <row r="13" spans="1:6" ht="12.75">
      <c r="A13" s="239" t="s">
        <v>913</v>
      </c>
      <c r="B13" s="2" t="s">
        <v>914</v>
      </c>
      <c r="C13" s="227"/>
      <c r="D13" s="40"/>
      <c r="E13" s="40"/>
      <c r="F13" s="228"/>
    </row>
    <row r="14" spans="1:6" ht="12.75">
      <c r="A14" s="20"/>
      <c r="B14" s="23" t="s">
        <v>915</v>
      </c>
      <c r="C14" s="227">
        <v>53</v>
      </c>
      <c r="D14" s="40">
        <v>154352</v>
      </c>
      <c r="E14" s="40">
        <v>37400</v>
      </c>
      <c r="F14" s="228">
        <v>1055</v>
      </c>
    </row>
    <row r="15" spans="1:6" ht="12.75">
      <c r="A15" s="3"/>
      <c r="B15" s="3"/>
      <c r="C15" s="3"/>
      <c r="D15" s="3"/>
      <c r="E15" s="3"/>
      <c r="F15" s="4"/>
    </row>
    <row r="17" ht="12.75">
      <c r="A17" s="26" t="s">
        <v>916</v>
      </c>
    </row>
    <row r="18" ht="12.75">
      <c r="A18" s="58" t="s">
        <v>917</v>
      </c>
    </row>
    <row r="19" ht="12.75">
      <c r="A19" s="58" t="s">
        <v>919</v>
      </c>
    </row>
    <row r="20" ht="12.75">
      <c r="A20" s="69" t="s">
        <v>918</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ignoredErrors>
    <ignoredError sqref="A11:A13 A9" numberStoredAsText="1"/>
  </ignoredErrors>
</worksheet>
</file>

<file path=xl/worksheets/sheet33.xml><?xml version="1.0" encoding="utf-8"?>
<worksheet xmlns="http://schemas.openxmlformats.org/spreadsheetml/2006/main" xmlns:r="http://schemas.openxmlformats.org/officeDocument/2006/relationships">
  <dimension ref="A1:E65"/>
  <sheetViews>
    <sheetView workbookViewId="0" topLeftCell="A1">
      <selection activeCell="A1" sqref="A1"/>
    </sheetView>
  </sheetViews>
  <sheetFormatPr defaultColWidth="9.140625" defaultRowHeight="12.75"/>
  <cols>
    <col min="1" max="1" width="19.421875" style="0" customWidth="1"/>
    <col min="2" max="4" width="16.7109375" style="0" customWidth="1"/>
    <col min="5" max="5" width="14.00390625" style="0" customWidth="1"/>
  </cols>
  <sheetData>
    <row r="1" spans="1:5" ht="31.5">
      <c r="A1" s="16" t="s">
        <v>853</v>
      </c>
      <c r="B1" s="1"/>
      <c r="C1" s="1"/>
      <c r="D1" s="1"/>
      <c r="E1" s="1"/>
    </row>
    <row r="2" spans="1:5" ht="12.75" customHeight="1">
      <c r="A2" s="16"/>
      <c r="B2" s="1"/>
      <c r="C2" s="1"/>
      <c r="D2" s="1"/>
      <c r="E2" s="1"/>
    </row>
    <row r="3" spans="1:5" ht="12.75" customHeight="1">
      <c r="A3" s="28" t="s">
        <v>575</v>
      </c>
      <c r="B3" s="1"/>
      <c r="C3" s="1"/>
      <c r="D3" s="1"/>
      <c r="E3" s="1"/>
    </row>
    <row r="4" spans="1:5" ht="12.75" customHeight="1">
      <c r="A4" s="33" t="s">
        <v>576</v>
      </c>
      <c r="B4" s="1"/>
      <c r="C4" s="1"/>
      <c r="D4" s="1"/>
      <c r="E4" s="1"/>
    </row>
    <row r="5" spans="1:5" ht="12.75" customHeight="1">
      <c r="A5" s="33" t="s">
        <v>590</v>
      </c>
      <c r="B5" s="1"/>
      <c r="C5" s="1"/>
      <c r="D5" s="1"/>
      <c r="E5" s="1"/>
    </row>
    <row r="6" spans="1:5" s="12" customFormat="1" ht="12.75" customHeight="1" thickBot="1">
      <c r="A6" s="138"/>
      <c r="B6" s="138"/>
      <c r="C6" s="138"/>
      <c r="D6" s="138"/>
      <c r="E6" s="138"/>
    </row>
    <row r="7" spans="1:5" s="11" customFormat="1" ht="81" customHeight="1" thickTop="1">
      <c r="A7" s="15" t="s">
        <v>628</v>
      </c>
      <c r="B7" s="223" t="s">
        <v>854</v>
      </c>
      <c r="C7" s="224" t="s">
        <v>855</v>
      </c>
      <c r="D7" s="224" t="s">
        <v>856</v>
      </c>
      <c r="E7" s="224" t="s">
        <v>592</v>
      </c>
    </row>
    <row r="8" spans="1:4" ht="12.75">
      <c r="A8" s="2"/>
      <c r="B8" s="2"/>
      <c r="C8" s="2"/>
      <c r="D8" s="2"/>
    </row>
    <row r="9" spans="1:5" ht="12.75">
      <c r="A9" s="60" t="s">
        <v>632</v>
      </c>
      <c r="B9" s="225">
        <v>3138</v>
      </c>
      <c r="C9" s="155">
        <v>5551380</v>
      </c>
      <c r="D9" s="225">
        <v>1604706</v>
      </c>
      <c r="E9" s="226">
        <v>85641</v>
      </c>
    </row>
    <row r="10" spans="1:5" ht="12.75">
      <c r="A10" s="2"/>
      <c r="B10" s="227"/>
      <c r="C10" s="151"/>
      <c r="D10" s="227"/>
      <c r="E10" s="228"/>
    </row>
    <row r="11" spans="1:5" ht="12.75">
      <c r="A11" s="2" t="s">
        <v>857</v>
      </c>
      <c r="B11" s="227">
        <v>350</v>
      </c>
      <c r="C11" s="29">
        <v>747901</v>
      </c>
      <c r="D11" s="227">
        <v>210356</v>
      </c>
      <c r="E11" s="182">
        <v>10595</v>
      </c>
    </row>
    <row r="12" spans="1:5" ht="12.75">
      <c r="A12" s="20" t="s">
        <v>858</v>
      </c>
      <c r="B12" s="227">
        <v>5</v>
      </c>
      <c r="C12" s="29">
        <v>1697</v>
      </c>
      <c r="D12" s="227">
        <v>524</v>
      </c>
      <c r="E12" s="182">
        <v>42</v>
      </c>
    </row>
    <row r="13" spans="1:5" ht="12.75">
      <c r="A13" s="20" t="s">
        <v>859</v>
      </c>
      <c r="B13" s="227">
        <v>137</v>
      </c>
      <c r="C13" s="29">
        <v>91546</v>
      </c>
      <c r="D13" s="227">
        <v>25391</v>
      </c>
      <c r="E13" s="182">
        <v>2263</v>
      </c>
    </row>
    <row r="14" spans="1:5" ht="12.75">
      <c r="A14" s="20" t="s">
        <v>860</v>
      </c>
      <c r="B14" s="227">
        <v>76</v>
      </c>
      <c r="C14" s="29">
        <v>259893</v>
      </c>
      <c r="D14" s="227">
        <v>47177</v>
      </c>
      <c r="E14" s="182">
        <v>2442</v>
      </c>
    </row>
    <row r="15" spans="1:5" ht="12.75">
      <c r="A15" s="23" t="s">
        <v>861</v>
      </c>
      <c r="B15" s="227">
        <v>4</v>
      </c>
      <c r="C15" s="29">
        <v>2850</v>
      </c>
      <c r="D15" s="227">
        <v>608</v>
      </c>
      <c r="E15" s="182">
        <v>66</v>
      </c>
    </row>
    <row r="16" spans="1:5" ht="12.75">
      <c r="A16" s="23" t="s">
        <v>862</v>
      </c>
      <c r="B16" s="227">
        <v>11</v>
      </c>
      <c r="C16" s="29">
        <v>13050</v>
      </c>
      <c r="D16" s="227">
        <v>4286</v>
      </c>
      <c r="E16" s="182">
        <v>228</v>
      </c>
    </row>
    <row r="17" spans="1:5" ht="12.75">
      <c r="A17" s="20"/>
      <c r="B17" s="227"/>
      <c r="C17" s="151"/>
      <c r="D17" s="227"/>
      <c r="E17" s="183"/>
    </row>
    <row r="18" spans="1:5" ht="12.75">
      <c r="A18" s="2" t="s">
        <v>863</v>
      </c>
      <c r="B18" s="227">
        <v>2119</v>
      </c>
      <c r="C18" s="29">
        <v>2956987</v>
      </c>
      <c r="D18" s="227">
        <v>830599</v>
      </c>
      <c r="E18" s="182">
        <v>49864</v>
      </c>
    </row>
    <row r="19" spans="1:5" ht="12.75">
      <c r="A19" s="23" t="s">
        <v>864</v>
      </c>
      <c r="B19" s="227">
        <v>7</v>
      </c>
      <c r="C19" s="29">
        <v>3592</v>
      </c>
      <c r="D19" s="227">
        <v>823</v>
      </c>
      <c r="E19" s="182">
        <v>88</v>
      </c>
    </row>
    <row r="20" spans="1:5" ht="12.75">
      <c r="A20" s="20" t="s">
        <v>865</v>
      </c>
      <c r="B20" s="227">
        <v>59</v>
      </c>
      <c r="C20" s="29">
        <v>41004</v>
      </c>
      <c r="D20" s="227">
        <v>10292</v>
      </c>
      <c r="E20" s="182">
        <v>910</v>
      </c>
    </row>
    <row r="21" spans="1:5" ht="12.75">
      <c r="A21" s="23" t="s">
        <v>866</v>
      </c>
      <c r="B21" s="227">
        <v>15</v>
      </c>
      <c r="C21" s="29">
        <v>12170</v>
      </c>
      <c r="D21" s="227">
        <v>3371</v>
      </c>
      <c r="E21" s="182">
        <v>191</v>
      </c>
    </row>
    <row r="22" spans="1:5" ht="12.75">
      <c r="A22" s="23" t="s">
        <v>867</v>
      </c>
      <c r="B22" s="227">
        <v>8</v>
      </c>
      <c r="C22" s="29">
        <v>5213</v>
      </c>
      <c r="D22" s="227">
        <v>1217</v>
      </c>
      <c r="E22" s="182">
        <v>108</v>
      </c>
    </row>
    <row r="23" spans="1:5" ht="12.75">
      <c r="A23" s="20" t="s">
        <v>699</v>
      </c>
      <c r="B23" s="227">
        <v>1446</v>
      </c>
      <c r="C23" s="29">
        <v>2385495</v>
      </c>
      <c r="D23" s="227">
        <v>679399</v>
      </c>
      <c r="E23" s="182">
        <v>37237</v>
      </c>
    </row>
    <row r="24" spans="1:5" ht="12.75">
      <c r="A24" s="20" t="s">
        <v>868</v>
      </c>
      <c r="B24" s="227">
        <v>76</v>
      </c>
      <c r="C24" s="29">
        <v>48562</v>
      </c>
      <c r="D24" s="227">
        <v>12210</v>
      </c>
      <c r="E24" s="182">
        <v>1158</v>
      </c>
    </row>
    <row r="25" spans="1:5" ht="12.75">
      <c r="A25" s="23" t="s">
        <v>869</v>
      </c>
      <c r="B25" s="227">
        <v>7</v>
      </c>
      <c r="C25" s="29">
        <v>4958</v>
      </c>
      <c r="D25" s="227">
        <v>1289</v>
      </c>
      <c r="E25" s="182">
        <v>125</v>
      </c>
    </row>
    <row r="26" spans="1:5" ht="12.75">
      <c r="A26" s="23" t="s">
        <v>870</v>
      </c>
      <c r="B26" s="227">
        <v>35</v>
      </c>
      <c r="C26" s="29">
        <v>28049</v>
      </c>
      <c r="D26" s="227">
        <v>7293</v>
      </c>
      <c r="E26" s="182">
        <v>696</v>
      </c>
    </row>
    <row r="27" spans="1:5" ht="12.75">
      <c r="A27" s="23" t="s">
        <v>871</v>
      </c>
      <c r="B27" s="227">
        <v>4</v>
      </c>
      <c r="C27" s="29">
        <v>3303</v>
      </c>
      <c r="D27" s="227">
        <v>798</v>
      </c>
      <c r="E27" s="182">
        <v>85</v>
      </c>
    </row>
    <row r="28" spans="1:5" ht="12.75">
      <c r="A28" s="20" t="s">
        <v>872</v>
      </c>
      <c r="B28" s="227">
        <v>38</v>
      </c>
      <c r="C28" s="29">
        <v>32168</v>
      </c>
      <c r="D28" s="227">
        <v>7797</v>
      </c>
      <c r="E28" s="182">
        <v>751</v>
      </c>
    </row>
    <row r="29" spans="1:5" ht="12.75">
      <c r="A29" s="23" t="s">
        <v>873</v>
      </c>
      <c r="B29" s="227">
        <v>7</v>
      </c>
      <c r="C29" s="29">
        <v>5207</v>
      </c>
      <c r="D29" s="227">
        <v>1066</v>
      </c>
      <c r="E29" s="182">
        <v>121</v>
      </c>
    </row>
    <row r="30" spans="1:5" ht="12.75">
      <c r="A30" s="23" t="s">
        <v>874</v>
      </c>
      <c r="B30" s="227">
        <v>40</v>
      </c>
      <c r="C30" s="29">
        <v>31160</v>
      </c>
      <c r="D30" s="227">
        <v>7999</v>
      </c>
      <c r="E30" s="182">
        <v>751</v>
      </c>
    </row>
    <row r="31" spans="1:5" ht="12.75">
      <c r="A31" s="23" t="s">
        <v>875</v>
      </c>
      <c r="B31" s="227">
        <v>20</v>
      </c>
      <c r="C31" s="29">
        <v>12233</v>
      </c>
      <c r="D31" s="227">
        <v>2958</v>
      </c>
      <c r="E31" s="182">
        <v>311</v>
      </c>
    </row>
    <row r="32" spans="1:5" ht="12.75">
      <c r="A32" s="23" t="s">
        <v>876</v>
      </c>
      <c r="B32" s="227">
        <v>68</v>
      </c>
      <c r="C32" s="29">
        <v>60141</v>
      </c>
      <c r="D32" s="227">
        <v>15985</v>
      </c>
      <c r="E32" s="182">
        <v>1417</v>
      </c>
    </row>
    <row r="33" spans="1:5" ht="12.75">
      <c r="A33" s="23" t="s">
        <v>877</v>
      </c>
      <c r="B33" s="227">
        <v>6</v>
      </c>
      <c r="C33" s="29">
        <v>2794</v>
      </c>
      <c r="D33" s="227">
        <v>707</v>
      </c>
      <c r="E33" s="182">
        <v>70</v>
      </c>
    </row>
    <row r="34" spans="1:5" ht="12.75">
      <c r="A34" s="23" t="s">
        <v>878</v>
      </c>
      <c r="B34" s="227">
        <v>4</v>
      </c>
      <c r="C34" s="29">
        <v>1598</v>
      </c>
      <c r="D34" s="227">
        <v>364</v>
      </c>
      <c r="E34" s="182">
        <v>39</v>
      </c>
    </row>
    <row r="35" spans="1:5" ht="12.75">
      <c r="A35" s="20" t="s">
        <v>879</v>
      </c>
      <c r="B35" s="227">
        <v>60</v>
      </c>
      <c r="C35" s="29">
        <v>40653</v>
      </c>
      <c r="D35" s="227">
        <v>9402</v>
      </c>
      <c r="E35" s="182">
        <v>886</v>
      </c>
    </row>
    <row r="36" spans="1:5" ht="12.75">
      <c r="A36" s="23" t="s">
        <v>880</v>
      </c>
      <c r="B36" s="227">
        <v>13</v>
      </c>
      <c r="C36" s="29">
        <v>18980</v>
      </c>
      <c r="D36" s="227">
        <v>4169</v>
      </c>
      <c r="E36" s="182">
        <v>408</v>
      </c>
    </row>
    <row r="37" spans="1:5" ht="12.75">
      <c r="A37" s="23"/>
      <c r="B37" s="227"/>
      <c r="C37" s="29"/>
      <c r="D37" s="227"/>
      <c r="E37" s="182"/>
    </row>
    <row r="38" spans="1:5" ht="12.75">
      <c r="A38" s="2" t="s">
        <v>881</v>
      </c>
      <c r="B38" s="227">
        <v>208</v>
      </c>
      <c r="C38" s="29">
        <v>467176</v>
      </c>
      <c r="D38" s="227">
        <v>122682</v>
      </c>
      <c r="E38" s="182">
        <v>6250</v>
      </c>
    </row>
    <row r="39" spans="1:5" ht="12.75">
      <c r="A39" s="23" t="s">
        <v>882</v>
      </c>
      <c r="B39" s="227">
        <v>8</v>
      </c>
      <c r="C39" s="29">
        <v>4002</v>
      </c>
      <c r="D39" s="227">
        <v>1432</v>
      </c>
      <c r="E39" s="182">
        <v>119</v>
      </c>
    </row>
    <row r="40" spans="1:5" ht="12.75">
      <c r="A40" s="23" t="s">
        <v>883</v>
      </c>
      <c r="B40" s="227">
        <v>37</v>
      </c>
      <c r="C40" s="29">
        <v>30977</v>
      </c>
      <c r="D40" s="227">
        <v>8861</v>
      </c>
      <c r="E40" s="182">
        <v>602</v>
      </c>
    </row>
    <row r="41" spans="1:5" ht="12.75">
      <c r="A41" s="20" t="s">
        <v>884</v>
      </c>
      <c r="B41" s="227">
        <v>41</v>
      </c>
      <c r="C41" s="29">
        <v>101526</v>
      </c>
      <c r="D41" s="227">
        <v>28230</v>
      </c>
      <c r="E41" s="182">
        <v>1383</v>
      </c>
    </row>
    <row r="42" spans="1:5" ht="12.75">
      <c r="A42" s="160"/>
      <c r="B42" s="3"/>
      <c r="C42" s="3"/>
      <c r="D42" s="3"/>
      <c r="E42" s="4"/>
    </row>
    <row r="43" spans="1:5" ht="12.75">
      <c r="A43" s="229"/>
      <c r="B43" s="42"/>
      <c r="C43" s="42"/>
      <c r="D43" s="42"/>
      <c r="E43" s="42"/>
    </row>
    <row r="44" ht="12.75">
      <c r="A44" s="26" t="s">
        <v>885</v>
      </c>
    </row>
    <row r="45" spans="1:5" ht="12.75">
      <c r="A45" s="230"/>
      <c r="B45" s="231"/>
      <c r="C45" s="232"/>
      <c r="D45" s="233"/>
      <c r="E45" s="232"/>
    </row>
    <row r="46" spans="1:5" ht="31.5">
      <c r="A46" s="16" t="s">
        <v>886</v>
      </c>
      <c r="B46" s="1"/>
      <c r="C46" s="1"/>
      <c r="D46" s="1"/>
      <c r="E46" s="1"/>
    </row>
    <row r="47" spans="1:5" ht="16.5" thickBot="1">
      <c r="A47" s="138"/>
      <c r="B47" s="138"/>
      <c r="C47" s="138"/>
      <c r="D47" s="138"/>
      <c r="E47" s="138"/>
    </row>
    <row r="48" spans="1:5" ht="77.25" thickTop="1">
      <c r="A48" s="15" t="s">
        <v>628</v>
      </c>
      <c r="B48" s="223" t="s">
        <v>854</v>
      </c>
      <c r="C48" s="224" t="s">
        <v>855</v>
      </c>
      <c r="D48" s="224" t="s">
        <v>856</v>
      </c>
      <c r="E48" s="224" t="s">
        <v>592</v>
      </c>
    </row>
    <row r="49" spans="1:5" ht="12.75">
      <c r="A49" s="23"/>
      <c r="B49" s="227"/>
      <c r="C49" s="30"/>
      <c r="D49" s="234"/>
      <c r="E49" s="183"/>
    </row>
    <row r="50" spans="1:5" ht="12.75">
      <c r="A50" s="2" t="s">
        <v>887</v>
      </c>
      <c r="B50" s="227"/>
      <c r="C50" s="30"/>
      <c r="D50" s="234"/>
      <c r="E50" s="183"/>
    </row>
    <row r="51" spans="1:5" ht="12.75">
      <c r="A51" s="23" t="s">
        <v>888</v>
      </c>
      <c r="B51" s="227">
        <v>24</v>
      </c>
      <c r="C51" s="29">
        <v>12061</v>
      </c>
      <c r="D51" s="227">
        <v>3520</v>
      </c>
      <c r="E51" s="182">
        <v>236</v>
      </c>
    </row>
    <row r="52" spans="1:5" ht="12.75">
      <c r="A52" s="2"/>
      <c r="B52" s="227"/>
      <c r="C52" s="151"/>
      <c r="D52" s="227"/>
      <c r="E52" s="235"/>
    </row>
    <row r="53" spans="1:5" ht="12.75">
      <c r="A53" s="2" t="s">
        <v>889</v>
      </c>
      <c r="B53" s="227">
        <v>461</v>
      </c>
      <c r="C53" s="29">
        <v>1379316</v>
      </c>
      <c r="D53" s="227">
        <v>441069</v>
      </c>
      <c r="E53" s="182">
        <v>18932</v>
      </c>
    </row>
    <row r="54" spans="1:5" ht="12.75">
      <c r="A54" s="229" t="s">
        <v>890</v>
      </c>
      <c r="B54" s="236">
        <v>77</v>
      </c>
      <c r="C54" s="29">
        <v>85862</v>
      </c>
      <c r="D54" s="227">
        <v>21545</v>
      </c>
      <c r="E54" s="182">
        <v>1620</v>
      </c>
    </row>
    <row r="55" spans="1:5" ht="12.75">
      <c r="A55" s="230" t="s">
        <v>891</v>
      </c>
      <c r="B55" s="236">
        <v>78</v>
      </c>
      <c r="C55" s="29">
        <v>71471</v>
      </c>
      <c r="D55" s="227">
        <v>17616</v>
      </c>
      <c r="E55" s="182">
        <v>1285</v>
      </c>
    </row>
    <row r="56" spans="1:5" ht="12.75">
      <c r="A56" s="230" t="s">
        <v>892</v>
      </c>
      <c r="B56" s="236">
        <v>94</v>
      </c>
      <c r="C56" s="29">
        <v>154665</v>
      </c>
      <c r="D56" s="227">
        <v>42979</v>
      </c>
      <c r="E56" s="182">
        <v>2627</v>
      </c>
    </row>
    <row r="57" spans="1:5" ht="12.75">
      <c r="A57" s="230" t="s">
        <v>893</v>
      </c>
      <c r="B57" s="236">
        <v>8</v>
      </c>
      <c r="C57" s="29">
        <v>8392</v>
      </c>
      <c r="D57" s="227">
        <v>2869</v>
      </c>
      <c r="E57" s="182">
        <v>263</v>
      </c>
    </row>
    <row r="58" spans="1:5" ht="12.75">
      <c r="A58" s="230" t="s">
        <v>894</v>
      </c>
      <c r="B58" s="236">
        <v>18</v>
      </c>
      <c r="C58" s="29">
        <v>29908</v>
      </c>
      <c r="D58" s="227">
        <v>6698</v>
      </c>
      <c r="E58" s="182">
        <v>449</v>
      </c>
    </row>
    <row r="59" spans="1:5" ht="12.75">
      <c r="A59" s="230" t="s">
        <v>895</v>
      </c>
      <c r="B59" s="236">
        <v>9</v>
      </c>
      <c r="C59" s="29">
        <v>5840</v>
      </c>
      <c r="D59" s="227">
        <v>1455</v>
      </c>
      <c r="E59" s="182">
        <v>135</v>
      </c>
    </row>
    <row r="60" spans="1:5" ht="12.75">
      <c r="A60" s="23" t="s">
        <v>896</v>
      </c>
      <c r="B60" s="227">
        <v>34</v>
      </c>
      <c r="C60" s="29">
        <v>371472</v>
      </c>
      <c r="D60" s="227">
        <v>140687</v>
      </c>
      <c r="E60" s="182">
        <v>4687</v>
      </c>
    </row>
    <row r="61" spans="1:5" ht="12.75">
      <c r="A61" s="23" t="s">
        <v>897</v>
      </c>
      <c r="B61" s="227">
        <v>52</v>
      </c>
      <c r="C61" s="29">
        <v>22777</v>
      </c>
      <c r="D61" s="227">
        <v>5642</v>
      </c>
      <c r="E61" s="182">
        <v>471</v>
      </c>
    </row>
    <row r="62" spans="1:5" ht="12.75">
      <c r="A62" s="160"/>
      <c r="B62" s="3"/>
      <c r="C62" s="3"/>
      <c r="D62" s="3"/>
      <c r="E62" s="4"/>
    </row>
    <row r="63" ht="12.75">
      <c r="A63" s="26"/>
    </row>
    <row r="64" s="5" customFormat="1" ht="12.75">
      <c r="A64" s="58" t="s">
        <v>899</v>
      </c>
    </row>
    <row r="65" ht="12.75">
      <c r="A65" s="222" t="s">
        <v>898</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34.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8.00390625" style="0" customWidth="1"/>
    <col min="2" max="2" width="32.8515625" style="0" customWidth="1"/>
    <col min="3" max="3" width="10.00390625" style="0" customWidth="1"/>
    <col min="4" max="4" width="10.57421875" style="0" customWidth="1"/>
    <col min="5" max="5" width="11.00390625" style="0" customWidth="1"/>
    <col min="6" max="6" width="11.140625" style="0" customWidth="1"/>
  </cols>
  <sheetData>
    <row r="1" spans="1:6" s="12" customFormat="1" ht="15.75">
      <c r="A1" s="16" t="s">
        <v>809</v>
      </c>
      <c r="B1" s="13"/>
      <c r="C1" s="13"/>
      <c r="D1" s="13"/>
      <c r="E1" s="13"/>
      <c r="F1" s="13"/>
    </row>
    <row r="2" spans="1:6" s="12" customFormat="1" ht="12.75" customHeight="1">
      <c r="A2" s="16"/>
      <c r="B2" s="13"/>
      <c r="C2" s="13"/>
      <c r="D2" s="13"/>
      <c r="E2" s="13"/>
      <c r="F2" s="13"/>
    </row>
    <row r="3" spans="1:6" s="12" customFormat="1" ht="12.75" customHeight="1">
      <c r="A3" s="28" t="s">
        <v>575</v>
      </c>
      <c r="B3" s="13"/>
      <c r="C3" s="13"/>
      <c r="D3" s="13"/>
      <c r="E3" s="13"/>
      <c r="F3" s="13"/>
    </row>
    <row r="4" spans="1:6" s="12" customFormat="1" ht="12.75" customHeight="1">
      <c r="A4" s="33" t="s">
        <v>576</v>
      </c>
      <c r="B4" s="13"/>
      <c r="C4" s="13"/>
      <c r="D4" s="13"/>
      <c r="E4" s="13"/>
      <c r="F4" s="13"/>
    </row>
    <row r="5" spans="1:6" s="12" customFormat="1" ht="12.75" customHeight="1">
      <c r="A5" s="33" t="s">
        <v>590</v>
      </c>
      <c r="B5" s="13"/>
      <c r="C5" s="13"/>
      <c r="D5" s="13"/>
      <c r="E5" s="13"/>
      <c r="F5" s="13"/>
    </row>
    <row r="6" spans="2:6" ht="12.75" customHeight="1" thickBot="1">
      <c r="B6" s="42"/>
      <c r="C6" s="42"/>
      <c r="D6" s="42"/>
      <c r="E6" s="42"/>
      <c r="F6" s="42"/>
    </row>
    <row r="7" spans="1:9" ht="69.75" customHeight="1" thickTop="1">
      <c r="A7" s="207" t="s">
        <v>810</v>
      </c>
      <c r="B7" s="208" t="s">
        <v>811</v>
      </c>
      <c r="C7" s="209" t="s">
        <v>812</v>
      </c>
      <c r="D7" s="210" t="s">
        <v>813</v>
      </c>
      <c r="E7" s="209" t="s">
        <v>814</v>
      </c>
      <c r="F7" s="210" t="s">
        <v>815</v>
      </c>
      <c r="G7" s="211"/>
      <c r="H7" s="211"/>
      <c r="I7" s="211"/>
    </row>
    <row r="8" spans="1:5" ht="12.75">
      <c r="A8" s="212"/>
      <c r="B8" s="2"/>
      <c r="C8" s="2"/>
      <c r="D8" s="2"/>
      <c r="E8" s="2"/>
    </row>
    <row r="9" spans="1:6" ht="12.75" customHeight="1">
      <c r="A9" s="213" t="s">
        <v>816</v>
      </c>
      <c r="B9" s="39" t="s">
        <v>817</v>
      </c>
      <c r="C9" s="98">
        <v>3138</v>
      </c>
      <c r="D9" s="109">
        <v>5551380</v>
      </c>
      <c r="E9" s="214">
        <v>1604706</v>
      </c>
      <c r="F9" s="215">
        <v>85641</v>
      </c>
    </row>
    <row r="10" spans="1:6" ht="12.75" customHeight="1">
      <c r="A10" s="213"/>
      <c r="B10" s="39"/>
      <c r="C10" s="82"/>
      <c r="D10" s="104"/>
      <c r="E10" s="152"/>
      <c r="F10" s="216"/>
    </row>
    <row r="11" spans="1:6" ht="12.75" customHeight="1">
      <c r="A11" s="213" t="s">
        <v>818</v>
      </c>
      <c r="B11" s="181" t="s">
        <v>819</v>
      </c>
      <c r="C11" s="82">
        <v>280</v>
      </c>
      <c r="D11" s="104">
        <v>3219788</v>
      </c>
      <c r="E11" s="152">
        <v>959017</v>
      </c>
      <c r="F11" s="167">
        <v>34860</v>
      </c>
    </row>
    <row r="12" spans="1:6" ht="12.75" customHeight="1">
      <c r="A12" s="213"/>
      <c r="B12" s="39"/>
      <c r="C12" s="82"/>
      <c r="D12" s="104"/>
      <c r="E12" s="152"/>
      <c r="F12" s="216"/>
    </row>
    <row r="13" spans="1:6" ht="12.75">
      <c r="A13" s="213" t="s">
        <v>820</v>
      </c>
      <c r="B13" s="217" t="s">
        <v>821</v>
      </c>
      <c r="C13" s="82">
        <v>272</v>
      </c>
      <c r="D13" s="104">
        <v>3218155</v>
      </c>
      <c r="E13" s="152">
        <v>958659</v>
      </c>
      <c r="F13" s="167">
        <v>34835</v>
      </c>
    </row>
    <row r="14" spans="1:6" ht="12.75">
      <c r="A14" s="213" t="s">
        <v>822</v>
      </c>
      <c r="B14" s="218" t="s">
        <v>823</v>
      </c>
      <c r="C14" s="82"/>
      <c r="D14" s="104"/>
      <c r="E14" s="152"/>
      <c r="F14" s="167"/>
    </row>
    <row r="15" spans="1:6" ht="12.75">
      <c r="A15" s="213"/>
      <c r="B15" s="218" t="s">
        <v>824</v>
      </c>
      <c r="C15" s="82">
        <v>243</v>
      </c>
      <c r="D15" s="104">
        <v>3212231</v>
      </c>
      <c r="E15" s="152">
        <v>957486</v>
      </c>
      <c r="F15" s="167">
        <v>34759</v>
      </c>
    </row>
    <row r="16" spans="1:6" ht="12.75">
      <c r="A16" s="213" t="s">
        <v>825</v>
      </c>
      <c r="B16" s="218" t="s">
        <v>826</v>
      </c>
      <c r="C16" s="82">
        <v>29</v>
      </c>
      <c r="D16" s="104">
        <v>5924</v>
      </c>
      <c r="E16" s="152">
        <v>1173</v>
      </c>
      <c r="F16" s="167">
        <v>76</v>
      </c>
    </row>
    <row r="17" spans="1:6" ht="12.75">
      <c r="A17" s="213" t="s">
        <v>827</v>
      </c>
      <c r="B17" s="219" t="s">
        <v>828</v>
      </c>
      <c r="C17" s="82">
        <v>20</v>
      </c>
      <c r="D17" s="104">
        <v>3514</v>
      </c>
      <c r="E17" s="152">
        <v>743</v>
      </c>
      <c r="F17" s="167">
        <v>48</v>
      </c>
    </row>
    <row r="18" spans="1:6" ht="12.75">
      <c r="A18" s="213" t="s">
        <v>829</v>
      </c>
      <c r="B18" s="219" t="s">
        <v>830</v>
      </c>
      <c r="C18" s="82">
        <v>9</v>
      </c>
      <c r="D18" s="104">
        <v>2410</v>
      </c>
      <c r="E18" s="152">
        <v>430</v>
      </c>
      <c r="F18" s="167">
        <v>28</v>
      </c>
    </row>
    <row r="19" spans="1:6" ht="12.75">
      <c r="A19" s="213" t="s">
        <v>831</v>
      </c>
      <c r="B19" s="217" t="s">
        <v>832</v>
      </c>
      <c r="C19" s="82">
        <v>3</v>
      </c>
      <c r="D19" s="104">
        <v>298</v>
      </c>
      <c r="E19" s="152">
        <v>84</v>
      </c>
      <c r="F19" s="167">
        <v>5</v>
      </c>
    </row>
    <row r="20" spans="1:6" ht="12.75">
      <c r="A20" s="213" t="s">
        <v>833</v>
      </c>
      <c r="B20" s="217" t="s">
        <v>834</v>
      </c>
      <c r="C20" s="82">
        <v>5</v>
      </c>
      <c r="D20" s="104">
        <v>1335</v>
      </c>
      <c r="E20" s="152">
        <v>274</v>
      </c>
      <c r="F20" s="167">
        <v>20</v>
      </c>
    </row>
    <row r="21" spans="1:6" ht="12.75">
      <c r="A21" s="220"/>
      <c r="B21" s="2"/>
      <c r="C21" s="82"/>
      <c r="D21" s="104"/>
      <c r="E21" s="152"/>
      <c r="F21" s="167"/>
    </row>
    <row r="22" spans="1:6" ht="12.75">
      <c r="A22" s="213" t="s">
        <v>835</v>
      </c>
      <c r="B22" s="181" t="s">
        <v>836</v>
      </c>
      <c r="C22" s="82">
        <v>2858</v>
      </c>
      <c r="D22" s="104">
        <v>2331592</v>
      </c>
      <c r="E22" s="152">
        <v>645689</v>
      </c>
      <c r="F22" s="167">
        <v>50781</v>
      </c>
    </row>
    <row r="23" spans="1:6" ht="12.75">
      <c r="A23" s="213"/>
      <c r="B23" s="181"/>
      <c r="C23" s="82"/>
      <c r="D23" s="104"/>
      <c r="E23" s="152"/>
      <c r="F23" s="167"/>
    </row>
    <row r="24" spans="1:6" ht="12.75">
      <c r="A24" s="213" t="s">
        <v>837</v>
      </c>
      <c r="B24" s="217" t="s">
        <v>838</v>
      </c>
      <c r="C24" s="82">
        <v>1081</v>
      </c>
      <c r="D24" s="104">
        <v>1185561</v>
      </c>
      <c r="E24" s="152">
        <v>368028</v>
      </c>
      <c r="F24" s="167">
        <v>27296</v>
      </c>
    </row>
    <row r="25" spans="1:6" ht="12.75">
      <c r="A25" s="213" t="s">
        <v>839</v>
      </c>
      <c r="B25" s="217" t="s">
        <v>840</v>
      </c>
      <c r="C25" s="82">
        <v>1401</v>
      </c>
      <c r="D25" s="104">
        <v>869160</v>
      </c>
      <c r="E25" s="152">
        <v>207744</v>
      </c>
      <c r="F25" s="167">
        <v>18613</v>
      </c>
    </row>
    <row r="26" spans="1:6" ht="12.75">
      <c r="A26" s="213" t="s">
        <v>841</v>
      </c>
      <c r="B26" s="217" t="s">
        <v>842</v>
      </c>
      <c r="C26" s="82">
        <v>109</v>
      </c>
      <c r="D26" s="104">
        <v>174794</v>
      </c>
      <c r="E26" s="152">
        <v>46889</v>
      </c>
      <c r="F26" s="167">
        <v>2556</v>
      </c>
    </row>
    <row r="27" spans="1:6" ht="12.75">
      <c r="A27" s="213" t="s">
        <v>843</v>
      </c>
      <c r="B27" s="218" t="s">
        <v>844</v>
      </c>
      <c r="C27" s="82">
        <v>56</v>
      </c>
      <c r="D27" s="104">
        <v>150324</v>
      </c>
      <c r="E27" s="152">
        <v>39650</v>
      </c>
      <c r="F27" s="167">
        <v>2011</v>
      </c>
    </row>
    <row r="28" spans="1:6" ht="12.75">
      <c r="A28" s="213" t="s">
        <v>845</v>
      </c>
      <c r="B28" s="218" t="s">
        <v>846</v>
      </c>
      <c r="C28" s="82">
        <v>33</v>
      </c>
      <c r="D28" s="104">
        <v>20778</v>
      </c>
      <c r="E28" s="152">
        <v>6430</v>
      </c>
      <c r="F28" s="167">
        <v>479</v>
      </c>
    </row>
    <row r="29" spans="1:6" ht="12.75">
      <c r="A29" s="213" t="s">
        <v>847</v>
      </c>
      <c r="B29" s="218" t="s">
        <v>848</v>
      </c>
      <c r="C29" s="82">
        <v>20</v>
      </c>
      <c r="D29" s="104">
        <v>3692</v>
      </c>
      <c r="E29" s="152">
        <v>809</v>
      </c>
      <c r="F29" s="167">
        <v>66</v>
      </c>
    </row>
    <row r="30" spans="1:6" ht="12.75">
      <c r="A30" s="213" t="s">
        <v>849</v>
      </c>
      <c r="B30" s="217" t="s">
        <v>850</v>
      </c>
      <c r="C30" s="82">
        <v>267</v>
      </c>
      <c r="D30" s="104">
        <v>102077</v>
      </c>
      <c r="E30" s="152">
        <v>23028</v>
      </c>
      <c r="F30" s="167">
        <v>2316</v>
      </c>
    </row>
    <row r="31" spans="1:6" ht="12.75">
      <c r="A31" s="221"/>
      <c r="B31" s="3"/>
      <c r="C31" s="3"/>
      <c r="D31" s="3"/>
      <c r="E31" s="3"/>
      <c r="F31" s="4"/>
    </row>
    <row r="33" s="5" customFormat="1" ht="12.75">
      <c r="A33" s="58" t="s">
        <v>852</v>
      </c>
    </row>
    <row r="34" ht="12.75">
      <c r="A34" s="222" t="s">
        <v>851</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ignoredErrors>
    <ignoredError sqref="A16:A30 A9:A14" numberStoredAsText="1"/>
  </ignoredErrors>
</worksheet>
</file>

<file path=xl/worksheets/sheet35.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10.28125" style="0" customWidth="1"/>
    <col min="2" max="2" width="31.7109375" style="0" customWidth="1"/>
    <col min="3" max="3" width="10.28125" style="0" customWidth="1"/>
    <col min="4" max="4" width="11.7109375" style="0" customWidth="1"/>
    <col min="5" max="6" width="10.28125" style="0" customWidth="1"/>
  </cols>
  <sheetData>
    <row r="1" spans="1:6" s="12" customFormat="1" ht="31.5">
      <c r="A1" s="16" t="s">
        <v>778</v>
      </c>
      <c r="B1" s="13"/>
      <c r="C1" s="13"/>
      <c r="D1" s="13"/>
      <c r="E1" s="13"/>
      <c r="F1" s="13"/>
    </row>
    <row r="2" spans="1:6" s="12" customFormat="1" ht="16.5" thickBot="1">
      <c r="A2" s="138"/>
      <c r="B2" s="138"/>
      <c r="C2" s="138"/>
      <c r="D2" s="138"/>
      <c r="E2" s="138"/>
      <c r="F2" s="138"/>
    </row>
    <row r="3" spans="1:6" s="187" customFormat="1" ht="79.5" customHeight="1" thickTop="1">
      <c r="A3" s="184" t="s">
        <v>779</v>
      </c>
      <c r="B3" s="185" t="s">
        <v>780</v>
      </c>
      <c r="C3" s="184" t="s">
        <v>781</v>
      </c>
      <c r="D3" s="185" t="s">
        <v>782</v>
      </c>
      <c r="E3" s="185" t="s">
        <v>783</v>
      </c>
      <c r="F3" s="186" t="s">
        <v>784</v>
      </c>
    </row>
    <row r="4" spans="1:6" ht="12.75">
      <c r="A4" s="2"/>
      <c r="B4" s="2"/>
      <c r="C4" s="40"/>
      <c r="D4" s="2"/>
      <c r="E4" s="2"/>
      <c r="F4" s="42"/>
    </row>
    <row r="5" spans="1:6" ht="12.75">
      <c r="A5" s="188">
        <v>20000</v>
      </c>
      <c r="B5" s="189" t="s">
        <v>785</v>
      </c>
      <c r="C5" s="148">
        <v>3138</v>
      </c>
      <c r="D5" s="109">
        <v>5551380</v>
      </c>
      <c r="E5" s="190" t="s">
        <v>786</v>
      </c>
      <c r="F5" s="191">
        <v>100</v>
      </c>
    </row>
    <row r="6" spans="1:6" ht="12.75">
      <c r="A6" s="24"/>
      <c r="B6" s="192"/>
      <c r="C6" s="40"/>
      <c r="D6" s="104"/>
      <c r="E6" s="193"/>
      <c r="F6" s="194"/>
    </row>
    <row r="7" spans="1:6" ht="12.75">
      <c r="A7" s="188">
        <v>20010</v>
      </c>
      <c r="B7" s="195" t="s">
        <v>787</v>
      </c>
      <c r="C7" s="40">
        <v>279</v>
      </c>
      <c r="D7" s="104">
        <v>2151209</v>
      </c>
      <c r="E7" s="196">
        <v>66.8</v>
      </c>
      <c r="F7" s="197">
        <v>38.8</v>
      </c>
    </row>
    <row r="8" spans="1:6" ht="12.75">
      <c r="A8" s="188">
        <v>20030</v>
      </c>
      <c r="B8" s="195" t="s">
        <v>788</v>
      </c>
      <c r="C8" s="40">
        <v>157</v>
      </c>
      <c r="D8" s="104">
        <v>26302</v>
      </c>
      <c r="E8" s="196">
        <v>1.2</v>
      </c>
      <c r="F8" s="197">
        <v>0.5</v>
      </c>
    </row>
    <row r="9" spans="1:6" ht="12.75">
      <c r="A9" s="188">
        <v>20050</v>
      </c>
      <c r="B9" s="195" t="s">
        <v>789</v>
      </c>
      <c r="C9" s="40"/>
      <c r="D9" s="198"/>
      <c r="E9" s="199"/>
      <c r="F9" s="200"/>
    </row>
    <row r="10" spans="1:6" ht="12.75">
      <c r="A10" s="188"/>
      <c r="B10" s="195" t="s">
        <v>790</v>
      </c>
      <c r="C10" s="40">
        <v>118</v>
      </c>
      <c r="D10" s="198">
        <v>55015</v>
      </c>
      <c r="E10" s="199">
        <v>3.6</v>
      </c>
      <c r="F10" s="200">
        <v>1</v>
      </c>
    </row>
    <row r="11" spans="1:6" ht="12.75">
      <c r="A11" s="188">
        <v>20060</v>
      </c>
      <c r="B11" s="195" t="s">
        <v>791</v>
      </c>
      <c r="C11" s="40">
        <v>20</v>
      </c>
      <c r="D11" s="198">
        <v>12393</v>
      </c>
      <c r="E11" s="199">
        <v>3.4</v>
      </c>
      <c r="F11" s="200">
        <v>0.2</v>
      </c>
    </row>
    <row r="12" spans="1:6" ht="12.75">
      <c r="A12" s="188">
        <v>20100</v>
      </c>
      <c r="B12" s="195" t="s">
        <v>792</v>
      </c>
      <c r="C12" s="40"/>
      <c r="D12" s="104"/>
      <c r="E12" s="196"/>
      <c r="F12" s="200"/>
    </row>
    <row r="13" spans="1:6" ht="12.75">
      <c r="A13" s="188"/>
      <c r="B13" s="195" t="s">
        <v>793</v>
      </c>
      <c r="C13" s="40">
        <v>109</v>
      </c>
      <c r="D13" s="104">
        <v>6066</v>
      </c>
      <c r="E13" s="196">
        <v>2</v>
      </c>
      <c r="F13" s="200">
        <v>0.1</v>
      </c>
    </row>
    <row r="14" spans="1:6" ht="12.75">
      <c r="A14" s="188">
        <v>20120</v>
      </c>
      <c r="B14" s="195" t="s">
        <v>794</v>
      </c>
      <c r="C14" s="40"/>
      <c r="D14" s="104"/>
      <c r="E14" s="196"/>
      <c r="F14" s="200"/>
    </row>
    <row r="15" spans="1:6" ht="12.75">
      <c r="A15" s="188"/>
      <c r="B15" s="195" t="s">
        <v>795</v>
      </c>
      <c r="C15" s="40">
        <v>2789</v>
      </c>
      <c r="D15" s="104">
        <v>2578356</v>
      </c>
      <c r="E15" s="196">
        <v>49.7</v>
      </c>
      <c r="F15" s="200">
        <v>46.4</v>
      </c>
    </row>
    <row r="16" spans="1:6" ht="12.75">
      <c r="A16" s="188">
        <v>20130</v>
      </c>
      <c r="B16" s="195" t="s">
        <v>796</v>
      </c>
      <c r="C16" s="40"/>
      <c r="D16" s="104"/>
      <c r="E16" s="196"/>
      <c r="F16" s="200"/>
    </row>
    <row r="17" spans="1:6" ht="12.75">
      <c r="A17" s="188"/>
      <c r="B17" s="195" t="s">
        <v>797</v>
      </c>
      <c r="C17" s="40">
        <v>1287</v>
      </c>
      <c r="D17" s="104">
        <v>437592</v>
      </c>
      <c r="E17" s="196">
        <v>12.5</v>
      </c>
      <c r="F17" s="200">
        <v>7.9</v>
      </c>
    </row>
    <row r="18" spans="1:6" ht="12.75">
      <c r="A18" s="188">
        <v>20140</v>
      </c>
      <c r="B18" s="195" t="s">
        <v>798</v>
      </c>
      <c r="C18" s="40">
        <v>114</v>
      </c>
      <c r="D18" s="104">
        <v>13057</v>
      </c>
      <c r="E18" s="196">
        <v>5.9</v>
      </c>
      <c r="F18" s="200">
        <v>0.2</v>
      </c>
    </row>
    <row r="19" spans="1:6" ht="12.75">
      <c r="A19" s="188">
        <v>20150</v>
      </c>
      <c r="B19" s="195" t="s">
        <v>799</v>
      </c>
      <c r="C19" s="40"/>
      <c r="D19" s="104"/>
      <c r="E19" s="196"/>
      <c r="F19" s="201"/>
    </row>
    <row r="20" spans="1:6" ht="12.75">
      <c r="A20" s="188"/>
      <c r="B20" s="195" t="s">
        <v>800</v>
      </c>
      <c r="C20" s="40"/>
      <c r="D20" s="104"/>
      <c r="E20" s="196"/>
      <c r="F20" s="201"/>
    </row>
    <row r="21" spans="1:6" ht="12.75">
      <c r="A21" s="188"/>
      <c r="B21" s="195" t="s">
        <v>801</v>
      </c>
      <c r="C21" s="40">
        <v>52</v>
      </c>
      <c r="D21" s="104">
        <v>1343</v>
      </c>
      <c r="E21" s="196">
        <v>0.6</v>
      </c>
      <c r="F21" s="201" t="s">
        <v>802</v>
      </c>
    </row>
    <row r="22" spans="1:6" ht="12.75">
      <c r="A22" s="188">
        <v>20850</v>
      </c>
      <c r="B22" s="195" t="s">
        <v>803</v>
      </c>
      <c r="C22" s="40">
        <v>39</v>
      </c>
      <c r="D22" s="104">
        <v>7100</v>
      </c>
      <c r="E22" s="196">
        <v>0.9</v>
      </c>
      <c r="F22" s="200">
        <v>0.1</v>
      </c>
    </row>
    <row r="23" spans="1:6" ht="12.75">
      <c r="A23" s="188">
        <v>29810</v>
      </c>
      <c r="B23" s="195" t="s">
        <v>803</v>
      </c>
      <c r="C23" s="40">
        <v>370</v>
      </c>
      <c r="D23" s="104">
        <v>87987</v>
      </c>
      <c r="E23" s="196">
        <v>3.9</v>
      </c>
      <c r="F23" s="200">
        <v>1.6</v>
      </c>
    </row>
    <row r="24" spans="1:6" ht="12.75">
      <c r="A24" s="188">
        <v>29980</v>
      </c>
      <c r="B24" s="195" t="s">
        <v>804</v>
      </c>
      <c r="C24" s="40">
        <v>149</v>
      </c>
      <c r="D24" s="104">
        <v>174827</v>
      </c>
      <c r="E24" s="196">
        <v>8.9</v>
      </c>
      <c r="F24" s="200">
        <v>3.1</v>
      </c>
    </row>
    <row r="25" spans="1:6" ht="12.75">
      <c r="A25" s="202"/>
      <c r="B25" s="203"/>
      <c r="C25" s="204"/>
      <c r="D25" s="109"/>
      <c r="E25" s="205"/>
      <c r="F25" s="206"/>
    </row>
    <row r="27" s="10" customFormat="1" ht="12.75">
      <c r="A27" s="26" t="s">
        <v>805</v>
      </c>
    </row>
    <row r="28" s="10" customFormat="1" ht="12.75">
      <c r="A28" s="26" t="s">
        <v>806</v>
      </c>
    </row>
    <row r="29" ht="12.75">
      <c r="A29" s="26" t="s">
        <v>807</v>
      </c>
    </row>
    <row r="30" ht="12.75">
      <c r="A30" s="58" t="s">
        <v>808</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36.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cols>
    <col min="1" max="6" width="14.00390625" style="0" customWidth="1"/>
  </cols>
  <sheetData>
    <row r="1" spans="1:6" s="12" customFormat="1" ht="15.75">
      <c r="A1" s="16" t="s">
        <v>764</v>
      </c>
      <c r="B1" s="13"/>
      <c r="C1" s="13"/>
      <c r="D1" s="13"/>
      <c r="E1" s="13"/>
      <c r="F1" s="13"/>
    </row>
    <row r="2" spans="1:6" s="12" customFormat="1" ht="11.25" customHeight="1">
      <c r="A2" s="16"/>
      <c r="B2" s="13"/>
      <c r="C2" s="13"/>
      <c r="D2" s="13"/>
      <c r="E2" s="13"/>
      <c r="F2" s="13"/>
    </row>
    <row r="3" spans="1:6" s="12" customFormat="1" ht="15.75">
      <c r="A3" s="179" t="s">
        <v>765</v>
      </c>
      <c r="B3" s="13"/>
      <c r="C3" s="13"/>
      <c r="D3" s="13"/>
      <c r="E3" s="13"/>
      <c r="F3" s="13"/>
    </row>
    <row r="4" spans="1:6" ht="11.25" customHeight="1" thickBot="1">
      <c r="A4" s="14"/>
      <c r="B4" s="14"/>
      <c r="C4" s="14"/>
      <c r="D4" s="14"/>
      <c r="E4" s="14"/>
      <c r="F4" s="14"/>
    </row>
    <row r="5" spans="1:6" s="180" customFormat="1" ht="34.5" customHeight="1" thickTop="1">
      <c r="A5" s="75" t="s">
        <v>648</v>
      </c>
      <c r="B5" s="76" t="s">
        <v>766</v>
      </c>
      <c r="C5" s="75" t="s">
        <v>767</v>
      </c>
      <c r="D5" s="75" t="s">
        <v>768</v>
      </c>
      <c r="E5" s="75" t="s">
        <v>769</v>
      </c>
      <c r="F5" s="78" t="s">
        <v>770</v>
      </c>
    </row>
    <row r="6" spans="1:5" ht="12.75">
      <c r="A6" s="2"/>
      <c r="B6" s="49"/>
      <c r="C6" s="2"/>
      <c r="D6" s="2"/>
      <c r="E6" s="2"/>
    </row>
    <row r="7" spans="1:6" ht="12.75">
      <c r="A7" s="181">
        <v>1970</v>
      </c>
      <c r="B7" s="157">
        <v>26923</v>
      </c>
      <c r="C7" s="29">
        <v>18449</v>
      </c>
      <c r="D7" s="29">
        <v>3166</v>
      </c>
      <c r="E7" s="29">
        <v>2565</v>
      </c>
      <c r="F7" s="182">
        <v>2743</v>
      </c>
    </row>
    <row r="8" spans="1:6" ht="12.75">
      <c r="A8" s="181">
        <v>1971</v>
      </c>
      <c r="B8" s="157">
        <v>32289</v>
      </c>
      <c r="C8" s="29">
        <v>22531</v>
      </c>
      <c r="D8" s="29">
        <v>3435</v>
      </c>
      <c r="E8" s="29">
        <v>2628</v>
      </c>
      <c r="F8" s="182">
        <v>3695</v>
      </c>
    </row>
    <row r="9" spans="1:6" ht="12.75">
      <c r="A9" s="181">
        <v>1972</v>
      </c>
      <c r="B9" s="157">
        <v>35797</v>
      </c>
      <c r="C9" s="29">
        <v>24742</v>
      </c>
      <c r="D9" s="29">
        <v>4241</v>
      </c>
      <c r="E9" s="29">
        <v>2719</v>
      </c>
      <c r="F9" s="182">
        <v>4095</v>
      </c>
    </row>
    <row r="10" spans="1:6" ht="12.75">
      <c r="A10" s="181">
        <v>1973</v>
      </c>
      <c r="B10" s="157">
        <v>36608</v>
      </c>
      <c r="C10" s="29">
        <v>25108</v>
      </c>
      <c r="D10" s="29">
        <v>4796</v>
      </c>
      <c r="E10" s="29">
        <v>2629</v>
      </c>
      <c r="F10" s="182">
        <v>4075</v>
      </c>
    </row>
    <row r="11" spans="1:6" ht="12.75">
      <c r="A11" s="181">
        <v>1974</v>
      </c>
      <c r="B11" s="157">
        <v>38675</v>
      </c>
      <c r="C11" s="29">
        <v>25365</v>
      </c>
      <c r="D11" s="29">
        <v>5234</v>
      </c>
      <c r="E11" s="29">
        <v>2868</v>
      </c>
      <c r="F11" s="182">
        <v>5208</v>
      </c>
    </row>
    <row r="12" spans="1:6" ht="12.75">
      <c r="A12" s="181">
        <v>1975</v>
      </c>
      <c r="B12" s="157">
        <v>39632</v>
      </c>
      <c r="C12" s="29">
        <v>25352</v>
      </c>
      <c r="D12" s="29">
        <v>5348</v>
      </c>
      <c r="E12" s="29">
        <v>3102</v>
      </c>
      <c r="F12" s="182">
        <v>5830</v>
      </c>
    </row>
    <row r="13" spans="1:6" ht="12.75">
      <c r="A13" s="181">
        <v>1976</v>
      </c>
      <c r="B13" s="157">
        <v>42648</v>
      </c>
      <c r="C13" s="29">
        <v>25851</v>
      </c>
      <c r="D13" s="29">
        <v>6045</v>
      </c>
      <c r="E13" s="29">
        <v>3520</v>
      </c>
      <c r="F13" s="182">
        <v>7232</v>
      </c>
    </row>
    <row r="14" spans="1:6" ht="12.75">
      <c r="A14" s="181">
        <v>1977</v>
      </c>
      <c r="B14" s="157">
        <v>44986</v>
      </c>
      <c r="C14" s="29">
        <v>27363</v>
      </c>
      <c r="D14" s="29">
        <v>5929</v>
      </c>
      <c r="E14" s="29">
        <v>3657</v>
      </c>
      <c r="F14" s="182">
        <v>8037</v>
      </c>
    </row>
    <row r="15" spans="1:6" ht="12.75">
      <c r="A15" s="181">
        <v>1978</v>
      </c>
      <c r="B15" s="157">
        <v>47070</v>
      </c>
      <c r="C15" s="29">
        <v>28546</v>
      </c>
      <c r="D15" s="29">
        <v>6002</v>
      </c>
      <c r="E15" s="29">
        <v>3786</v>
      </c>
      <c r="F15" s="182">
        <v>8736</v>
      </c>
    </row>
    <row r="16" spans="1:6" ht="12.75">
      <c r="A16" s="181">
        <v>1979</v>
      </c>
      <c r="B16" s="157">
        <v>49832</v>
      </c>
      <c r="C16" s="29">
        <v>30065</v>
      </c>
      <c r="D16" s="29">
        <v>6093</v>
      </c>
      <c r="E16" s="29">
        <v>4202</v>
      </c>
      <c r="F16" s="182">
        <v>9472</v>
      </c>
    </row>
    <row r="17" spans="1:6" ht="12.75">
      <c r="A17" s="181">
        <v>1980</v>
      </c>
      <c r="B17" s="157">
        <v>54246</v>
      </c>
      <c r="C17" s="29">
        <v>34334</v>
      </c>
      <c r="D17" s="29">
        <v>5889</v>
      </c>
      <c r="E17" s="29">
        <v>4322</v>
      </c>
      <c r="F17" s="182">
        <v>9701</v>
      </c>
    </row>
    <row r="18" spans="1:6" ht="12.75">
      <c r="A18" s="181">
        <v>1981</v>
      </c>
      <c r="B18" s="157">
        <v>56769</v>
      </c>
      <c r="C18" s="29">
        <v>33967</v>
      </c>
      <c r="D18" s="29">
        <v>6705</v>
      </c>
      <c r="E18" s="29">
        <v>4738</v>
      </c>
      <c r="F18" s="182">
        <v>11359</v>
      </c>
    </row>
    <row r="19" spans="1:6" ht="12.75">
      <c r="A19" s="181">
        <v>1982</v>
      </c>
      <c r="B19" s="157">
        <v>57968</v>
      </c>
      <c r="C19" s="29">
        <v>33492</v>
      </c>
      <c r="D19" s="29">
        <v>7167</v>
      </c>
      <c r="E19" s="29">
        <v>5147</v>
      </c>
      <c r="F19" s="182">
        <v>12162</v>
      </c>
    </row>
    <row r="20" spans="1:6" ht="12.75">
      <c r="A20" s="181">
        <v>1983</v>
      </c>
      <c r="B20" s="157">
        <v>58765</v>
      </c>
      <c r="C20" s="29">
        <v>34354</v>
      </c>
      <c r="D20" s="29">
        <v>7469</v>
      </c>
      <c r="E20" s="29">
        <v>4193</v>
      </c>
      <c r="F20" s="182">
        <v>12749</v>
      </c>
    </row>
    <row r="21" spans="1:6" ht="12.75">
      <c r="A21" s="181">
        <v>1984</v>
      </c>
      <c r="B21" s="157">
        <v>62448</v>
      </c>
      <c r="C21" s="29">
        <v>36848</v>
      </c>
      <c r="D21" s="29">
        <v>7149</v>
      </c>
      <c r="E21" s="29">
        <v>5313</v>
      </c>
      <c r="F21" s="182">
        <v>13138</v>
      </c>
    </row>
    <row r="22" spans="1:6" ht="12.75">
      <c r="A22" s="181">
        <v>1985</v>
      </c>
      <c r="B22" s="157">
        <v>65919</v>
      </c>
      <c r="C22" s="29">
        <v>38600</v>
      </c>
      <c r="D22" s="29">
        <v>7511</v>
      </c>
      <c r="E22" s="29">
        <v>5656</v>
      </c>
      <c r="F22" s="182">
        <v>14152</v>
      </c>
    </row>
    <row r="23" spans="1:6" ht="12.75">
      <c r="A23" s="181">
        <v>1986</v>
      </c>
      <c r="B23" s="157">
        <v>66308</v>
      </c>
      <c r="C23" s="29">
        <v>39010</v>
      </c>
      <c r="D23" s="29">
        <v>7280</v>
      </c>
      <c r="E23" s="29">
        <v>5922</v>
      </c>
      <c r="F23" s="182">
        <v>14096</v>
      </c>
    </row>
    <row r="24" spans="1:6" ht="12.75">
      <c r="A24" s="181">
        <v>1987</v>
      </c>
      <c r="B24" s="157">
        <v>65318</v>
      </c>
      <c r="C24" s="29">
        <v>38185</v>
      </c>
      <c r="D24" s="29">
        <v>7328</v>
      </c>
      <c r="E24" s="29">
        <v>5956</v>
      </c>
      <c r="F24" s="182">
        <v>13849</v>
      </c>
    </row>
    <row r="25" spans="1:6" ht="12.75">
      <c r="A25" s="181">
        <v>1988</v>
      </c>
      <c r="B25" s="157">
        <v>69012</v>
      </c>
      <c r="C25" s="29">
        <v>37841</v>
      </c>
      <c r="D25" s="29">
        <v>8823</v>
      </c>
      <c r="E25" s="29">
        <v>7180</v>
      </c>
      <c r="F25" s="182">
        <v>15168</v>
      </c>
    </row>
    <row r="26" spans="1:6" ht="12.75">
      <c r="A26" s="181">
        <v>1989</v>
      </c>
      <c r="B26" s="157">
        <v>67734</v>
      </c>
      <c r="C26" s="29">
        <v>36467</v>
      </c>
      <c r="D26" s="29">
        <v>8161</v>
      </c>
      <c r="E26" s="29">
        <v>7398</v>
      </c>
      <c r="F26" s="182">
        <v>15708</v>
      </c>
    </row>
    <row r="27" spans="1:6" ht="12.75">
      <c r="A27" s="181">
        <v>1990</v>
      </c>
      <c r="B27" s="157">
        <v>71266</v>
      </c>
      <c r="C27" s="29">
        <v>36899</v>
      </c>
      <c r="D27" s="29">
        <v>8952</v>
      </c>
      <c r="E27" s="29">
        <v>7546</v>
      </c>
      <c r="F27" s="182">
        <v>17869</v>
      </c>
    </row>
    <row r="28" spans="1:6" ht="12.75">
      <c r="A28" s="181">
        <v>1991</v>
      </c>
      <c r="B28" s="157">
        <v>72275</v>
      </c>
      <c r="C28" s="29">
        <v>36623</v>
      </c>
      <c r="D28" s="29">
        <v>9383</v>
      </c>
      <c r="E28" s="29">
        <v>7567</v>
      </c>
      <c r="F28" s="182">
        <v>18702</v>
      </c>
    </row>
    <row r="29" spans="1:6" ht="12.75">
      <c r="A29" s="181">
        <v>1992</v>
      </c>
      <c r="B29" s="157">
        <v>73089</v>
      </c>
      <c r="C29" s="29">
        <v>36851</v>
      </c>
      <c r="D29" s="29">
        <v>9170</v>
      </c>
      <c r="E29" s="29">
        <v>7778</v>
      </c>
      <c r="F29" s="182">
        <v>19290</v>
      </c>
    </row>
    <row r="30" spans="1:6" ht="12.75">
      <c r="A30" s="181">
        <v>1993</v>
      </c>
      <c r="B30" s="157">
        <v>69502</v>
      </c>
      <c r="C30" s="29">
        <v>36604</v>
      </c>
      <c r="D30" s="29">
        <v>9140</v>
      </c>
      <c r="E30" s="29">
        <v>4631</v>
      </c>
      <c r="F30" s="182">
        <v>19127</v>
      </c>
    </row>
    <row r="31" spans="1:6" ht="12.75">
      <c r="A31" s="181">
        <v>1994</v>
      </c>
      <c r="B31" s="157">
        <v>70463</v>
      </c>
      <c r="C31" s="29">
        <v>36194</v>
      </c>
      <c r="D31" s="29">
        <v>9595</v>
      </c>
      <c r="E31" s="29">
        <v>5870</v>
      </c>
      <c r="F31" s="182">
        <v>18804</v>
      </c>
    </row>
    <row r="32" spans="1:6" ht="12.75">
      <c r="A32" s="181">
        <v>1995</v>
      </c>
      <c r="B32" s="168" t="s">
        <v>653</v>
      </c>
      <c r="C32" s="30" t="s">
        <v>653</v>
      </c>
      <c r="D32" s="30" t="s">
        <v>653</v>
      </c>
      <c r="E32" s="30" t="s">
        <v>653</v>
      </c>
      <c r="F32" s="183" t="s">
        <v>653</v>
      </c>
    </row>
    <row r="33" spans="1:6" ht="12.75">
      <c r="A33" s="181">
        <v>1996</v>
      </c>
      <c r="B33" s="157">
        <v>70288</v>
      </c>
      <c r="C33" s="29">
        <v>36146</v>
      </c>
      <c r="D33" s="29">
        <v>9558</v>
      </c>
      <c r="E33" s="29">
        <v>6760</v>
      </c>
      <c r="F33" s="182">
        <v>17824</v>
      </c>
    </row>
    <row r="34" spans="1:6" ht="12.75">
      <c r="A34" s="181">
        <v>1997</v>
      </c>
      <c r="B34" s="157">
        <v>71025</v>
      </c>
      <c r="C34" s="29">
        <v>35971</v>
      </c>
      <c r="D34" s="29">
        <v>9913</v>
      </c>
      <c r="E34" s="29">
        <v>6589</v>
      </c>
      <c r="F34" s="182">
        <v>18552</v>
      </c>
    </row>
    <row r="35" spans="1:6" ht="12.75">
      <c r="A35" s="181">
        <v>1998</v>
      </c>
      <c r="B35" s="157">
        <v>71480</v>
      </c>
      <c r="C35" s="29">
        <v>36206</v>
      </c>
      <c r="D35" s="29">
        <v>9655</v>
      </c>
      <c r="E35" s="29">
        <v>6969</v>
      </c>
      <c r="F35" s="182">
        <v>18650</v>
      </c>
    </row>
    <row r="36" spans="1:6" ht="12.75">
      <c r="A36" s="181">
        <v>1999</v>
      </c>
      <c r="B36" s="157">
        <v>71157</v>
      </c>
      <c r="C36" s="29">
        <v>35861</v>
      </c>
      <c r="D36" s="29">
        <v>9815</v>
      </c>
      <c r="E36" s="29">
        <v>6872</v>
      </c>
      <c r="F36" s="182">
        <v>18609</v>
      </c>
    </row>
    <row r="37" spans="1:6" ht="12.75">
      <c r="A37" s="181">
        <v>2000</v>
      </c>
      <c r="B37" s="157">
        <v>71506</v>
      </c>
      <c r="C37" s="29">
        <v>36303</v>
      </c>
      <c r="D37" s="29">
        <v>9774</v>
      </c>
      <c r="E37" s="29">
        <v>7159</v>
      </c>
      <c r="F37" s="182">
        <v>18270</v>
      </c>
    </row>
    <row r="38" spans="1:6" ht="12.75">
      <c r="A38" s="181">
        <v>2001</v>
      </c>
      <c r="B38" s="157">
        <v>72204</v>
      </c>
      <c r="C38" s="29">
        <v>36824</v>
      </c>
      <c r="D38" s="29">
        <v>9944</v>
      </c>
      <c r="E38" s="29">
        <v>7202</v>
      </c>
      <c r="F38" s="182">
        <v>18234</v>
      </c>
    </row>
    <row r="39" spans="1:6" ht="12.75">
      <c r="A39" s="181">
        <v>2002</v>
      </c>
      <c r="B39" s="157">
        <v>70783</v>
      </c>
      <c r="C39" s="29">
        <v>36457</v>
      </c>
      <c r="D39" s="29">
        <v>9297</v>
      </c>
      <c r="E39" s="29">
        <v>7037</v>
      </c>
      <c r="F39" s="182">
        <v>17992</v>
      </c>
    </row>
    <row r="40" spans="1:6" ht="12.75">
      <c r="A40" s="181" t="s">
        <v>771</v>
      </c>
      <c r="B40" s="157">
        <v>70579</v>
      </c>
      <c r="C40" s="29">
        <v>35541</v>
      </c>
      <c r="D40" s="29">
        <v>9478</v>
      </c>
      <c r="E40" s="29">
        <v>7257</v>
      </c>
      <c r="F40" s="182">
        <v>18303</v>
      </c>
    </row>
    <row r="41" spans="1:6" ht="12.75">
      <c r="A41" s="181" t="s">
        <v>772</v>
      </c>
      <c r="B41" s="157">
        <v>72176</v>
      </c>
      <c r="C41" s="29">
        <v>35769</v>
      </c>
      <c r="D41" s="29">
        <v>9857</v>
      </c>
      <c r="E41" s="29">
        <v>8105</v>
      </c>
      <c r="F41" s="182">
        <v>18445</v>
      </c>
    </row>
    <row r="42" spans="1:6" ht="12.75">
      <c r="A42" s="181" t="s">
        <v>773</v>
      </c>
      <c r="B42" s="157">
        <v>72307</v>
      </c>
      <c r="C42" s="29">
        <v>33926</v>
      </c>
      <c r="D42" s="29">
        <v>10940</v>
      </c>
      <c r="E42" s="29">
        <v>8221</v>
      </c>
      <c r="F42" s="182">
        <v>19220</v>
      </c>
    </row>
    <row r="43" spans="1:6" ht="12.75">
      <c r="A43" s="181" t="s">
        <v>774</v>
      </c>
      <c r="B43" s="157">
        <v>72274</v>
      </c>
      <c r="C43" s="29">
        <v>33606</v>
      </c>
      <c r="D43" s="29">
        <v>10831</v>
      </c>
      <c r="E43" s="29">
        <v>8266</v>
      </c>
      <c r="F43" s="182">
        <v>19571</v>
      </c>
    </row>
    <row r="44" spans="1:6" ht="12.75">
      <c r="A44" s="181">
        <v>2007</v>
      </c>
      <c r="B44" s="157">
        <v>73220</v>
      </c>
      <c r="C44" s="29">
        <v>33588</v>
      </c>
      <c r="D44" s="29">
        <v>11061</v>
      </c>
      <c r="E44" s="29">
        <v>8692</v>
      </c>
      <c r="F44" s="182">
        <v>19879</v>
      </c>
    </row>
    <row r="45" spans="1:6" ht="11.25" customHeight="1">
      <c r="A45" s="3"/>
      <c r="B45" s="56"/>
      <c r="C45" s="3"/>
      <c r="D45" s="3"/>
      <c r="E45" s="3"/>
      <c r="F45" s="4"/>
    </row>
    <row r="46" ht="11.25" customHeight="1"/>
    <row r="47" ht="12.75">
      <c r="A47" s="26" t="s">
        <v>658</v>
      </c>
    </row>
    <row r="48" ht="12.75">
      <c r="A48" s="58" t="s">
        <v>775</v>
      </c>
    </row>
    <row r="49" ht="12.75">
      <c r="A49" s="58" t="s">
        <v>776</v>
      </c>
    </row>
    <row r="50" ht="12.75">
      <c r="A50" s="58" t="s">
        <v>777</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37.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5.421875" style="0" customWidth="1"/>
    <col min="2" max="2" width="8.7109375" style="0" customWidth="1"/>
    <col min="3" max="8" width="11.7109375" style="0" customWidth="1"/>
  </cols>
  <sheetData>
    <row r="1" spans="1:8" ht="15.75">
      <c r="A1" s="38" t="s">
        <v>725</v>
      </c>
      <c r="B1" s="38"/>
      <c r="C1" s="1"/>
      <c r="D1" s="1"/>
      <c r="E1" s="1"/>
      <c r="F1" s="1"/>
      <c r="G1" s="1"/>
      <c r="H1" s="1"/>
    </row>
    <row r="2" spans="1:8" ht="12.75" customHeight="1" thickBot="1">
      <c r="A2" s="14"/>
      <c r="B2" s="14"/>
      <c r="C2" s="14"/>
      <c r="D2" s="14"/>
      <c r="E2" s="14"/>
      <c r="F2" s="14"/>
      <c r="G2" s="14"/>
      <c r="H2" s="14"/>
    </row>
    <row r="3" spans="1:8" s="74" customFormat="1" ht="24" customHeight="1" thickTop="1">
      <c r="A3" s="162"/>
      <c r="B3" s="70"/>
      <c r="C3" s="71" t="s">
        <v>703</v>
      </c>
      <c r="D3" s="71"/>
      <c r="E3" s="71"/>
      <c r="F3" s="71" t="s">
        <v>704</v>
      </c>
      <c r="G3" s="71"/>
      <c r="H3" s="72"/>
    </row>
    <row r="4" spans="1:8" s="80" customFormat="1" ht="34.5" customHeight="1">
      <c r="A4" s="163" t="s">
        <v>726</v>
      </c>
      <c r="B4" s="164"/>
      <c r="C4" s="76" t="s">
        <v>618</v>
      </c>
      <c r="D4" s="75" t="s">
        <v>716</v>
      </c>
      <c r="E4" s="75" t="s">
        <v>717</v>
      </c>
      <c r="F4" s="76" t="s">
        <v>618</v>
      </c>
      <c r="G4" s="75" t="s">
        <v>716</v>
      </c>
      <c r="H4" s="78" t="s">
        <v>717</v>
      </c>
    </row>
    <row r="5" spans="1:7" ht="12.75" customHeight="1">
      <c r="A5" s="42"/>
      <c r="B5" s="2"/>
      <c r="C5" s="49"/>
      <c r="D5" s="2"/>
      <c r="E5" s="2"/>
      <c r="F5" s="49"/>
      <c r="G5" s="2"/>
    </row>
    <row r="6" spans="1:8" ht="12.75">
      <c r="A6" s="165" t="s">
        <v>727</v>
      </c>
      <c r="B6" s="166" t="s">
        <v>728</v>
      </c>
      <c r="C6" s="157">
        <v>523</v>
      </c>
      <c r="D6" s="29">
        <v>201</v>
      </c>
      <c r="E6" s="29">
        <v>322</v>
      </c>
      <c r="F6" s="103">
        <v>66308</v>
      </c>
      <c r="G6" s="40">
        <v>43309</v>
      </c>
      <c r="H6" s="167">
        <v>22999</v>
      </c>
    </row>
    <row r="7" spans="1:8" ht="12.75">
      <c r="A7" s="165" t="s">
        <v>729</v>
      </c>
      <c r="B7" s="166" t="s">
        <v>728</v>
      </c>
      <c r="C7" s="157">
        <v>510</v>
      </c>
      <c r="D7" s="29">
        <v>196</v>
      </c>
      <c r="E7" s="29">
        <v>314</v>
      </c>
      <c r="F7" s="103">
        <v>66318</v>
      </c>
      <c r="G7" s="40">
        <v>43422</v>
      </c>
      <c r="H7" s="167">
        <v>21896</v>
      </c>
    </row>
    <row r="8" spans="1:8" ht="12.75">
      <c r="A8" s="165" t="s">
        <v>730</v>
      </c>
      <c r="B8" s="166" t="s">
        <v>728</v>
      </c>
      <c r="C8" s="157">
        <v>481</v>
      </c>
      <c r="D8" s="29">
        <v>203</v>
      </c>
      <c r="E8" s="29">
        <v>278</v>
      </c>
      <c r="F8" s="103">
        <v>69012</v>
      </c>
      <c r="G8" s="40">
        <v>47892</v>
      </c>
      <c r="H8" s="167">
        <v>21120</v>
      </c>
    </row>
    <row r="9" spans="1:8" ht="12.75">
      <c r="A9" s="165" t="s">
        <v>731</v>
      </c>
      <c r="B9" s="166" t="s">
        <v>728</v>
      </c>
      <c r="C9" s="157">
        <v>452</v>
      </c>
      <c r="D9" s="29">
        <v>197</v>
      </c>
      <c r="E9" s="29">
        <v>255</v>
      </c>
      <c r="F9" s="103">
        <v>67734</v>
      </c>
      <c r="G9" s="40">
        <v>48894</v>
      </c>
      <c r="H9" s="167">
        <v>18840</v>
      </c>
    </row>
    <row r="10" spans="1:8" ht="12.75">
      <c r="A10" s="165" t="s">
        <v>732</v>
      </c>
      <c r="B10" s="166" t="s">
        <v>728</v>
      </c>
      <c r="C10" s="157">
        <v>533</v>
      </c>
      <c r="D10" s="29">
        <v>264</v>
      </c>
      <c r="E10" s="29">
        <v>269</v>
      </c>
      <c r="F10" s="103">
        <v>71266</v>
      </c>
      <c r="G10" s="40">
        <v>52438</v>
      </c>
      <c r="H10" s="167">
        <v>18828</v>
      </c>
    </row>
    <row r="11" spans="1:8" ht="12.75">
      <c r="A11" s="165" t="s">
        <v>733</v>
      </c>
      <c r="B11" s="166" t="s">
        <v>728</v>
      </c>
      <c r="C11" s="157">
        <v>595</v>
      </c>
      <c r="D11" s="29">
        <v>313</v>
      </c>
      <c r="E11" s="29">
        <v>282</v>
      </c>
      <c r="F11" s="103">
        <v>72275</v>
      </c>
      <c r="G11" s="40">
        <v>52688</v>
      </c>
      <c r="H11" s="167">
        <v>19587</v>
      </c>
    </row>
    <row r="12" spans="1:8" ht="12.75">
      <c r="A12" s="165" t="s">
        <v>734</v>
      </c>
      <c r="B12" s="166" t="s">
        <v>735</v>
      </c>
      <c r="C12" s="157">
        <v>664</v>
      </c>
      <c r="D12" s="29">
        <v>374</v>
      </c>
      <c r="E12" s="29">
        <v>295</v>
      </c>
      <c r="F12" s="103">
        <v>73089</v>
      </c>
      <c r="G12" s="40">
        <v>51134</v>
      </c>
      <c r="H12" s="167">
        <v>21955</v>
      </c>
    </row>
    <row r="13" spans="1:8" ht="12.75">
      <c r="A13" s="165" t="s">
        <v>736</v>
      </c>
      <c r="B13" s="166" t="s">
        <v>737</v>
      </c>
      <c r="C13" s="157">
        <v>698</v>
      </c>
      <c r="D13" s="29">
        <v>406</v>
      </c>
      <c r="E13" s="29">
        <v>292</v>
      </c>
      <c r="F13" s="103">
        <v>69502</v>
      </c>
      <c r="G13" s="40">
        <v>49111</v>
      </c>
      <c r="H13" s="167">
        <v>20391</v>
      </c>
    </row>
    <row r="14" spans="1:8" ht="12.75">
      <c r="A14" s="165" t="s">
        <v>738</v>
      </c>
      <c r="B14" s="166" t="s">
        <v>739</v>
      </c>
      <c r="C14" s="157">
        <v>692</v>
      </c>
      <c r="D14" s="29">
        <v>397</v>
      </c>
      <c r="E14" s="29">
        <v>295</v>
      </c>
      <c r="F14" s="103">
        <v>70463</v>
      </c>
      <c r="G14" s="40">
        <v>49436</v>
      </c>
      <c r="H14" s="167">
        <v>21027</v>
      </c>
    </row>
    <row r="15" spans="1:8" ht="12.75">
      <c r="A15" s="165" t="s">
        <v>740</v>
      </c>
      <c r="B15" s="166" t="s">
        <v>741</v>
      </c>
      <c r="C15" s="168" t="s">
        <v>653</v>
      </c>
      <c r="D15" s="30" t="s">
        <v>653</v>
      </c>
      <c r="E15" s="30" t="s">
        <v>653</v>
      </c>
      <c r="F15" s="169" t="s">
        <v>653</v>
      </c>
      <c r="G15" s="170" t="s">
        <v>653</v>
      </c>
      <c r="H15" s="171" t="s">
        <v>653</v>
      </c>
    </row>
    <row r="16" spans="1:8" ht="12.75">
      <c r="A16" s="165" t="s">
        <v>742</v>
      </c>
      <c r="B16" s="166" t="s">
        <v>743</v>
      </c>
      <c r="C16" s="157">
        <v>770</v>
      </c>
      <c r="D16" s="29">
        <v>472</v>
      </c>
      <c r="E16" s="29">
        <v>298</v>
      </c>
      <c r="F16" s="103">
        <v>70288</v>
      </c>
      <c r="G16" s="40">
        <v>49737</v>
      </c>
      <c r="H16" s="167">
        <v>20551</v>
      </c>
    </row>
    <row r="17" spans="1:8" ht="12.75">
      <c r="A17" s="165" t="s">
        <v>744</v>
      </c>
      <c r="B17" s="166" t="s">
        <v>735</v>
      </c>
      <c r="C17" s="157">
        <v>821</v>
      </c>
      <c r="D17" s="29">
        <v>607</v>
      </c>
      <c r="E17" s="29">
        <v>214</v>
      </c>
      <c r="F17" s="103">
        <v>71025</v>
      </c>
      <c r="G17" s="40">
        <v>53735</v>
      </c>
      <c r="H17" s="167">
        <v>17290</v>
      </c>
    </row>
    <row r="18" spans="1:8" ht="12.75">
      <c r="A18" s="165" t="s">
        <v>745</v>
      </c>
      <c r="B18" s="166"/>
      <c r="C18" s="157">
        <v>882</v>
      </c>
      <c r="D18" s="29">
        <f>C18-E18</f>
        <v>669</v>
      </c>
      <c r="E18" s="29">
        <f>31+33+38+106+5</f>
        <v>213</v>
      </c>
      <c r="F18" s="103">
        <v>71480</v>
      </c>
      <c r="G18" s="40">
        <f>F18-H18</f>
        <v>54055</v>
      </c>
      <c r="H18" s="167">
        <f>4028+2242+2869+8007+279</f>
        <v>17425</v>
      </c>
    </row>
    <row r="19" spans="1:8" ht="12.75">
      <c r="A19" s="165" t="s">
        <v>746</v>
      </c>
      <c r="B19" s="166"/>
      <c r="C19" s="157">
        <v>832</v>
      </c>
      <c r="D19" s="29">
        <f>C19-E19</f>
        <v>620</v>
      </c>
      <c r="E19" s="29">
        <f>31+31+40+105+5</f>
        <v>212</v>
      </c>
      <c r="F19" s="103">
        <v>71157</v>
      </c>
      <c r="G19" s="40">
        <f>F19-H19</f>
        <v>53954</v>
      </c>
      <c r="H19" s="167">
        <f>3905+2075+3001+7991+231</f>
        <v>17203</v>
      </c>
    </row>
    <row r="20" spans="1:8" ht="12.75">
      <c r="A20" s="165" t="s">
        <v>747</v>
      </c>
      <c r="B20" s="166"/>
      <c r="C20" s="157">
        <v>873</v>
      </c>
      <c r="D20" s="29">
        <f>C20-E20</f>
        <v>668</v>
      </c>
      <c r="E20" s="29">
        <f>28+29+40+104+4</f>
        <v>205</v>
      </c>
      <c r="F20" s="103">
        <v>71506</v>
      </c>
      <c r="G20" s="40">
        <f>F20-H20</f>
        <v>54859</v>
      </c>
      <c r="H20" s="167">
        <f>3529+1922+3312+7767+117</f>
        <v>16647</v>
      </c>
    </row>
    <row r="21" spans="1:8" ht="12.75">
      <c r="A21" s="165" t="s">
        <v>748</v>
      </c>
      <c r="B21" s="166"/>
      <c r="C21" s="157">
        <v>914</v>
      </c>
      <c r="D21" s="29">
        <f>C21-E21</f>
        <v>712</v>
      </c>
      <c r="E21" s="29">
        <f>25+29+37+107+4</f>
        <v>202</v>
      </c>
      <c r="F21" s="103">
        <v>72204</v>
      </c>
      <c r="G21" s="40">
        <f>F21-H21</f>
        <v>56021</v>
      </c>
      <c r="H21" s="167">
        <f>3245+1956+2879+7987+116</f>
        <v>16183</v>
      </c>
    </row>
    <row r="22" spans="1:8" ht="12.75">
      <c r="A22" s="165" t="s">
        <v>749</v>
      </c>
      <c r="B22" s="166"/>
      <c r="C22" s="157">
        <v>860</v>
      </c>
      <c r="D22" s="29">
        <f>C22-E22</f>
        <v>661</v>
      </c>
      <c r="E22" s="29">
        <f>27+28+38+102+4</f>
        <v>199</v>
      </c>
      <c r="F22" s="103">
        <v>70783</v>
      </c>
      <c r="G22" s="40">
        <f>F22-H22</f>
        <v>55052</v>
      </c>
      <c r="H22" s="167">
        <f>3442+1885+2755+7548+101</f>
        <v>15731</v>
      </c>
    </row>
    <row r="23" spans="1:8" ht="12.75">
      <c r="A23" s="172" t="s">
        <v>750</v>
      </c>
      <c r="B23" s="173" t="s">
        <v>751</v>
      </c>
      <c r="C23" s="174">
        <v>1057</v>
      </c>
      <c r="D23" s="175">
        <v>837</v>
      </c>
      <c r="E23" s="175">
        <v>220</v>
      </c>
      <c r="F23" s="176">
        <v>70742</v>
      </c>
      <c r="G23" s="177">
        <v>54209</v>
      </c>
      <c r="H23" s="178">
        <v>16533</v>
      </c>
    </row>
    <row r="24" spans="1:8" ht="12.75">
      <c r="A24" s="172" t="s">
        <v>752</v>
      </c>
      <c r="B24" s="173" t="s">
        <v>751</v>
      </c>
      <c r="C24" s="174">
        <v>1209</v>
      </c>
      <c r="D24" s="175">
        <v>970</v>
      </c>
      <c r="E24" s="175">
        <v>239</v>
      </c>
      <c r="F24" s="176">
        <v>72614</v>
      </c>
      <c r="G24" s="177">
        <v>58716</v>
      </c>
      <c r="H24" s="178">
        <v>13898</v>
      </c>
    </row>
    <row r="25" spans="1:8" ht="12.75">
      <c r="A25" s="172" t="s">
        <v>753</v>
      </c>
      <c r="B25" s="173" t="s">
        <v>751</v>
      </c>
      <c r="C25" s="174">
        <v>1266</v>
      </c>
      <c r="D25" s="175">
        <v>1035</v>
      </c>
      <c r="E25" s="175">
        <v>231</v>
      </c>
      <c r="F25" s="176">
        <v>73126</v>
      </c>
      <c r="G25" s="177">
        <v>57879</v>
      </c>
      <c r="H25" s="178">
        <v>15247</v>
      </c>
    </row>
    <row r="26" spans="1:9" ht="12.75">
      <c r="A26" s="165" t="s">
        <v>754</v>
      </c>
      <c r="B26" s="166" t="s">
        <v>755</v>
      </c>
      <c r="C26" s="157">
        <v>1281</v>
      </c>
      <c r="D26" s="29">
        <f>C26-E26</f>
        <v>1046</v>
      </c>
      <c r="E26" s="29">
        <v>235</v>
      </c>
      <c r="F26" s="103">
        <v>72274</v>
      </c>
      <c r="G26" s="40">
        <f>F26-H26</f>
        <v>54800</v>
      </c>
      <c r="H26" s="167">
        <v>17474</v>
      </c>
      <c r="I26" s="167"/>
    </row>
    <row r="27" spans="1:9" ht="12.75">
      <c r="A27" s="165" t="s">
        <v>756</v>
      </c>
      <c r="B27" s="166"/>
      <c r="C27" s="157">
        <v>1777</v>
      </c>
      <c r="D27" s="29">
        <f>C27-E27</f>
        <v>1605</v>
      </c>
      <c r="E27" s="29">
        <v>172</v>
      </c>
      <c r="F27" s="103">
        <v>73220</v>
      </c>
      <c r="G27" s="40">
        <f>F27-H27</f>
        <v>58334</v>
      </c>
      <c r="H27" s="167">
        <v>14886</v>
      </c>
      <c r="I27" s="167"/>
    </row>
    <row r="28" spans="1:8" ht="12.75">
      <c r="A28" s="4"/>
      <c r="B28" s="3"/>
      <c r="C28" s="56"/>
      <c r="D28" s="3"/>
      <c r="E28" s="3"/>
      <c r="F28" s="56"/>
      <c r="G28" s="3"/>
      <c r="H28" s="4"/>
    </row>
    <row r="30" spans="1:2" ht="12.75">
      <c r="A30" s="10" t="s">
        <v>658</v>
      </c>
      <c r="B30" s="10"/>
    </row>
    <row r="31" spans="1:2" s="5" customFormat="1" ht="12.75">
      <c r="A31" s="26" t="s">
        <v>720</v>
      </c>
      <c r="B31" s="10"/>
    </row>
    <row r="32" spans="1:2" s="161" customFormat="1" ht="12.75">
      <c r="A32" s="58" t="s">
        <v>757</v>
      </c>
      <c r="B32" s="57"/>
    </row>
    <row r="33" spans="1:2" s="161" customFormat="1" ht="12.75">
      <c r="A33" s="58" t="s">
        <v>758</v>
      </c>
      <c r="B33" s="57"/>
    </row>
    <row r="34" spans="1:2" s="5" customFormat="1" ht="12.75">
      <c r="A34" s="10" t="s">
        <v>722</v>
      </c>
      <c r="B34" s="10"/>
    </row>
    <row r="35" spans="1:2" s="5" customFormat="1" ht="12.75">
      <c r="A35" s="58" t="s">
        <v>759</v>
      </c>
      <c r="B35" s="10"/>
    </row>
    <row r="36" spans="1:2" s="5" customFormat="1" ht="12.75">
      <c r="A36" s="58" t="s">
        <v>760</v>
      </c>
      <c r="B36" s="10"/>
    </row>
    <row r="37" spans="1:2" s="5" customFormat="1" ht="12.75">
      <c r="A37" s="58" t="s">
        <v>762</v>
      </c>
      <c r="B37" s="58"/>
    </row>
    <row r="38" ht="12.75">
      <c r="A38" s="58" t="s">
        <v>761</v>
      </c>
    </row>
    <row r="39" ht="12.75">
      <c r="A39" s="58" t="s">
        <v>763</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38.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16.57421875" style="0" customWidth="1"/>
    <col min="2" max="2" width="10.8515625" style="0" customWidth="1"/>
    <col min="3" max="7" width="11.28125" style="0" customWidth="1"/>
  </cols>
  <sheetData>
    <row r="1" spans="1:7" ht="21" customHeight="1">
      <c r="A1" s="38" t="s">
        <v>714</v>
      </c>
      <c r="B1" s="1"/>
      <c r="C1" s="1"/>
      <c r="D1" s="1"/>
      <c r="E1" s="1"/>
      <c r="F1" s="1"/>
      <c r="G1" s="1"/>
    </row>
    <row r="2" spans="1:7" ht="12.75" customHeight="1" thickBot="1">
      <c r="A2" s="14"/>
      <c r="B2" s="14"/>
      <c r="C2" s="14"/>
      <c r="D2" s="14"/>
      <c r="E2" s="14"/>
      <c r="F2" s="14"/>
      <c r="G2" s="14"/>
    </row>
    <row r="3" spans="1:7" s="48" customFormat="1" ht="24" customHeight="1" thickTop="1">
      <c r="A3" s="154"/>
      <c r="B3" s="141" t="s">
        <v>703</v>
      </c>
      <c r="C3" s="141"/>
      <c r="D3" s="142"/>
      <c r="E3" s="141" t="s">
        <v>704</v>
      </c>
      <c r="F3" s="141"/>
      <c r="G3" s="141"/>
    </row>
    <row r="4" spans="1:7" s="11" customFormat="1" ht="34.5" customHeight="1">
      <c r="A4" s="145" t="s">
        <v>715</v>
      </c>
      <c r="B4" s="144" t="s">
        <v>618</v>
      </c>
      <c r="C4" s="145" t="s">
        <v>716</v>
      </c>
      <c r="D4" s="145" t="s">
        <v>717</v>
      </c>
      <c r="E4" s="144" t="s">
        <v>618</v>
      </c>
      <c r="F4" s="145" t="s">
        <v>716</v>
      </c>
      <c r="G4" s="15" t="s">
        <v>717</v>
      </c>
    </row>
    <row r="5" spans="1:6" ht="12.75">
      <c r="A5" s="2"/>
      <c r="B5" s="49"/>
      <c r="C5" s="2"/>
      <c r="D5" s="2"/>
      <c r="E5" s="49"/>
      <c r="F5" s="2"/>
    </row>
    <row r="6" spans="1:7" ht="12.75">
      <c r="A6" s="39" t="s">
        <v>632</v>
      </c>
      <c r="B6" s="97">
        <v>1777</v>
      </c>
      <c r="C6" s="146">
        <f>B6-D6</f>
        <v>1605</v>
      </c>
      <c r="D6" s="155">
        <v>172</v>
      </c>
      <c r="E6" s="147">
        <v>73220</v>
      </c>
      <c r="F6" s="148">
        <f>E6-G6</f>
        <v>58334</v>
      </c>
      <c r="G6" s="99">
        <v>14886</v>
      </c>
    </row>
    <row r="7" spans="1:7" ht="12.75">
      <c r="A7" s="156"/>
      <c r="B7" s="157"/>
      <c r="C7" s="29"/>
      <c r="D7" s="29"/>
      <c r="E7" s="81"/>
      <c r="F7" s="82"/>
      <c r="G7" s="158"/>
    </row>
    <row r="8" spans="1:7" ht="12.75">
      <c r="A8" s="2" t="s">
        <v>633</v>
      </c>
      <c r="B8" s="81">
        <v>223</v>
      </c>
      <c r="C8" s="151">
        <f aca="true" t="shared" si="0" ref="C8:C17">B8-D8</f>
        <v>191</v>
      </c>
      <c r="D8" s="29">
        <v>32</v>
      </c>
      <c r="E8" s="103">
        <v>33588</v>
      </c>
      <c r="F8" s="40">
        <f>E8-G8</f>
        <v>28905</v>
      </c>
      <c r="G8" s="158">
        <v>4683</v>
      </c>
    </row>
    <row r="9" spans="1:7" ht="12.75">
      <c r="A9" s="23" t="s">
        <v>718</v>
      </c>
      <c r="B9" s="81">
        <v>118</v>
      </c>
      <c r="C9" s="151">
        <f t="shared" si="0"/>
        <v>93</v>
      </c>
      <c r="D9" s="29">
        <v>25</v>
      </c>
      <c r="E9" s="103">
        <v>28433</v>
      </c>
      <c r="F9" s="40">
        <f>E9-G9</f>
        <v>25246</v>
      </c>
      <c r="G9" s="158">
        <v>3187</v>
      </c>
    </row>
    <row r="10" spans="1:7" ht="12.75">
      <c r="A10" s="20" t="s">
        <v>719</v>
      </c>
      <c r="B10" s="81">
        <f aca="true" t="shared" si="1" ref="B10:G10">B8-B9</f>
        <v>105</v>
      </c>
      <c r="C10" s="151">
        <f t="shared" si="1"/>
        <v>98</v>
      </c>
      <c r="D10" s="29">
        <f t="shared" si="1"/>
        <v>7</v>
      </c>
      <c r="E10" s="103">
        <f t="shared" si="1"/>
        <v>5155</v>
      </c>
      <c r="F10" s="40">
        <f t="shared" si="1"/>
        <v>3659</v>
      </c>
      <c r="G10" s="158">
        <f t="shared" si="1"/>
        <v>1496</v>
      </c>
    </row>
    <row r="11" spans="1:7" ht="12.75">
      <c r="A11" s="2"/>
      <c r="B11" s="81"/>
      <c r="C11" s="151"/>
      <c r="D11" s="29"/>
      <c r="E11" s="81"/>
      <c r="F11" s="82"/>
      <c r="G11" s="158"/>
    </row>
    <row r="12" spans="1:7" ht="12.75">
      <c r="A12" s="2" t="s">
        <v>707</v>
      </c>
      <c r="B12" s="81">
        <f aca="true" t="shared" si="2" ref="B12:G12">SUM(B13:B17)</f>
        <v>1554</v>
      </c>
      <c r="C12" s="151">
        <f t="shared" si="2"/>
        <v>1414</v>
      </c>
      <c r="D12" s="29">
        <f t="shared" si="2"/>
        <v>140</v>
      </c>
      <c r="E12" s="103">
        <f t="shared" si="2"/>
        <v>39632</v>
      </c>
      <c r="F12" s="40">
        <f t="shared" si="2"/>
        <v>29429</v>
      </c>
      <c r="G12" s="158">
        <f t="shared" si="2"/>
        <v>10203</v>
      </c>
    </row>
    <row r="13" spans="1:7" ht="12.75">
      <c r="A13" s="20" t="s">
        <v>640</v>
      </c>
      <c r="B13" s="81">
        <v>290</v>
      </c>
      <c r="C13" s="151">
        <f t="shared" si="0"/>
        <v>269</v>
      </c>
      <c r="D13" s="29">
        <v>21</v>
      </c>
      <c r="E13" s="103">
        <v>11061</v>
      </c>
      <c r="F13" s="40">
        <f>E13-G13</f>
        <v>9674</v>
      </c>
      <c r="G13" s="158">
        <v>1387</v>
      </c>
    </row>
    <row r="14" spans="1:7" ht="12.75">
      <c r="A14" s="20" t="s">
        <v>636</v>
      </c>
      <c r="B14" s="81">
        <v>387</v>
      </c>
      <c r="C14" s="151">
        <f t="shared" si="0"/>
        <v>306</v>
      </c>
      <c r="D14" s="29">
        <v>81</v>
      </c>
      <c r="E14" s="103">
        <v>19216</v>
      </c>
      <c r="F14" s="40">
        <f>E14-G14</f>
        <v>13046</v>
      </c>
      <c r="G14" s="158">
        <v>6170</v>
      </c>
    </row>
    <row r="15" spans="1:7" ht="12.75">
      <c r="A15" s="20" t="s">
        <v>677</v>
      </c>
      <c r="B15" s="81">
        <v>6</v>
      </c>
      <c r="C15" s="151">
        <v>6</v>
      </c>
      <c r="D15" s="30" t="s">
        <v>676</v>
      </c>
      <c r="E15" s="103">
        <v>354</v>
      </c>
      <c r="F15" s="40">
        <v>354</v>
      </c>
      <c r="G15" s="159" t="s">
        <v>676</v>
      </c>
    </row>
    <row r="16" spans="1:7" ht="12.75">
      <c r="A16" s="20" t="s">
        <v>675</v>
      </c>
      <c r="B16" s="81">
        <v>28</v>
      </c>
      <c r="C16" s="151">
        <f t="shared" si="0"/>
        <v>22</v>
      </c>
      <c r="D16" s="29">
        <v>6</v>
      </c>
      <c r="E16" s="103">
        <v>309</v>
      </c>
      <c r="F16" s="40">
        <f>E16-G16</f>
        <v>158</v>
      </c>
      <c r="G16" s="158">
        <v>151</v>
      </c>
    </row>
    <row r="17" spans="1:7" ht="12.75">
      <c r="A17" s="20" t="s">
        <v>642</v>
      </c>
      <c r="B17" s="81">
        <v>843</v>
      </c>
      <c r="C17" s="151">
        <f t="shared" si="0"/>
        <v>811</v>
      </c>
      <c r="D17" s="29">
        <v>32</v>
      </c>
      <c r="E17" s="103">
        <v>8692</v>
      </c>
      <c r="F17" s="40">
        <f>E17-G17</f>
        <v>6197</v>
      </c>
      <c r="G17" s="158">
        <v>2495</v>
      </c>
    </row>
    <row r="18" spans="1:7" ht="12.75">
      <c r="A18" s="160"/>
      <c r="B18" s="56"/>
      <c r="C18" s="3"/>
      <c r="D18" s="3"/>
      <c r="E18" s="56"/>
      <c r="F18" s="3"/>
      <c r="G18" s="4"/>
    </row>
    <row r="20" s="5" customFormat="1" ht="12.75">
      <c r="A20" s="26" t="s">
        <v>720</v>
      </c>
    </row>
    <row r="21" s="161" customFormat="1" ht="12.75">
      <c r="A21" s="58" t="s">
        <v>721</v>
      </c>
    </row>
    <row r="22" s="5" customFormat="1" ht="12.75">
      <c r="A22" s="10" t="s">
        <v>722</v>
      </c>
    </row>
    <row r="23" s="5" customFormat="1" ht="12.75">
      <c r="A23" s="58" t="s">
        <v>723</v>
      </c>
    </row>
    <row r="24" ht="12.75">
      <c r="A24" s="58" t="s">
        <v>724</v>
      </c>
    </row>
    <row r="25" ht="12.75">
      <c r="A25" s="58"/>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39.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2.75"/>
  <cols>
    <col min="1" max="1" width="20.28125" style="0" customWidth="1"/>
    <col min="2" max="3" width="10.7109375" style="0" customWidth="1"/>
    <col min="4" max="4" width="10.421875" style="0" customWidth="1"/>
    <col min="5" max="6" width="10.7109375" style="0" customWidth="1"/>
    <col min="7" max="7" width="10.421875" style="0" customWidth="1"/>
  </cols>
  <sheetData>
    <row r="1" spans="1:7" s="12" customFormat="1" ht="31.5">
      <c r="A1" s="16" t="s">
        <v>702</v>
      </c>
      <c r="B1" s="13"/>
      <c r="C1" s="13"/>
      <c r="D1" s="13"/>
      <c r="E1" s="13"/>
      <c r="F1" s="13"/>
      <c r="G1" s="13"/>
    </row>
    <row r="2" spans="1:7" s="12" customFormat="1" ht="12.75" customHeight="1" thickBot="1">
      <c r="A2" s="138"/>
      <c r="B2" s="138"/>
      <c r="C2" s="138"/>
      <c r="D2" s="138"/>
      <c r="E2" s="138"/>
      <c r="F2" s="138"/>
      <c r="G2" s="138"/>
    </row>
    <row r="3" spans="1:7" s="11" customFormat="1" ht="24" customHeight="1" thickTop="1">
      <c r="A3" s="139"/>
      <c r="B3" s="140" t="s">
        <v>703</v>
      </c>
      <c r="C3" s="141"/>
      <c r="D3" s="142"/>
      <c r="E3" s="140" t="s">
        <v>704</v>
      </c>
      <c r="F3" s="141"/>
      <c r="G3" s="141"/>
    </row>
    <row r="4" spans="1:7" s="11" customFormat="1" ht="34.5" customHeight="1">
      <c r="A4" s="143" t="s">
        <v>705</v>
      </c>
      <c r="B4" s="144" t="s">
        <v>706</v>
      </c>
      <c r="C4" s="145" t="s">
        <v>633</v>
      </c>
      <c r="D4" s="145" t="s">
        <v>707</v>
      </c>
      <c r="E4" s="144" t="s">
        <v>706</v>
      </c>
      <c r="F4" s="145" t="s">
        <v>633</v>
      </c>
      <c r="G4" s="15" t="s">
        <v>707</v>
      </c>
    </row>
    <row r="5" spans="1:6" ht="12.75">
      <c r="A5" s="2"/>
      <c r="B5" s="49"/>
      <c r="C5" s="2"/>
      <c r="D5" s="2"/>
      <c r="E5" s="49"/>
      <c r="F5" s="2"/>
    </row>
    <row r="6" spans="1:7" ht="12.75">
      <c r="A6" s="60" t="s">
        <v>708</v>
      </c>
      <c r="B6" s="97">
        <v>1777</v>
      </c>
      <c r="C6" s="146">
        <v>223</v>
      </c>
      <c r="D6" s="98">
        <v>1554</v>
      </c>
      <c r="E6" s="147">
        <v>73220</v>
      </c>
      <c r="F6" s="148">
        <v>33588</v>
      </c>
      <c r="G6" s="149">
        <v>39632</v>
      </c>
    </row>
    <row r="7" spans="1:7" ht="12.75">
      <c r="A7" s="2"/>
      <c r="B7" s="150"/>
      <c r="C7" s="151"/>
      <c r="D7" s="151"/>
      <c r="E7" s="103"/>
      <c r="F7" s="152"/>
      <c r="G7" s="153"/>
    </row>
    <row r="8" spans="1:7" ht="12.75">
      <c r="A8" s="2" t="s">
        <v>709</v>
      </c>
      <c r="B8" s="81">
        <v>16</v>
      </c>
      <c r="C8" s="151">
        <v>9</v>
      </c>
      <c r="D8" s="82">
        <v>7</v>
      </c>
      <c r="E8" s="103">
        <v>261</v>
      </c>
      <c r="F8" s="40">
        <v>235</v>
      </c>
      <c r="G8" s="153">
        <v>26</v>
      </c>
    </row>
    <row r="9" spans="1:7" ht="12.75">
      <c r="A9" s="2" t="s">
        <v>680</v>
      </c>
      <c r="B9" s="81">
        <v>176</v>
      </c>
      <c r="C9" s="151">
        <v>26</v>
      </c>
      <c r="D9" s="82">
        <v>150</v>
      </c>
      <c r="E9" s="103">
        <v>627</v>
      </c>
      <c r="F9" s="40">
        <v>53</v>
      </c>
      <c r="G9" s="153">
        <v>574</v>
      </c>
    </row>
    <row r="10" spans="1:7" ht="12.75">
      <c r="A10" s="2" t="s">
        <v>681</v>
      </c>
      <c r="B10" s="81">
        <v>172</v>
      </c>
      <c r="C10" s="151">
        <v>32</v>
      </c>
      <c r="D10" s="82">
        <v>140</v>
      </c>
      <c r="E10" s="103">
        <v>14886</v>
      </c>
      <c r="F10" s="40">
        <v>4683</v>
      </c>
      <c r="G10" s="153">
        <v>10203</v>
      </c>
    </row>
    <row r="11" spans="1:7" ht="12.75">
      <c r="A11" s="2" t="s">
        <v>710</v>
      </c>
      <c r="B11" s="81">
        <v>15</v>
      </c>
      <c r="C11" s="151">
        <v>10</v>
      </c>
      <c r="D11" s="82">
        <v>5</v>
      </c>
      <c r="E11" s="103">
        <v>439</v>
      </c>
      <c r="F11" s="40">
        <v>343</v>
      </c>
      <c r="G11" s="153">
        <v>96</v>
      </c>
    </row>
    <row r="12" spans="1:7" ht="12.75">
      <c r="A12" s="2" t="s">
        <v>683</v>
      </c>
      <c r="B12" s="81">
        <v>132</v>
      </c>
      <c r="C12" s="151">
        <v>61</v>
      </c>
      <c r="D12" s="82">
        <v>71</v>
      </c>
      <c r="E12" s="103">
        <v>42585</v>
      </c>
      <c r="F12" s="40">
        <v>25498</v>
      </c>
      <c r="G12" s="153">
        <v>17087</v>
      </c>
    </row>
    <row r="13" spans="1:7" ht="12.75">
      <c r="A13" s="2" t="s">
        <v>711</v>
      </c>
      <c r="B13" s="81">
        <v>1152</v>
      </c>
      <c r="C13" s="151">
        <v>69</v>
      </c>
      <c r="D13" s="82">
        <v>1083</v>
      </c>
      <c r="E13" s="103">
        <v>5786</v>
      </c>
      <c r="F13" s="40">
        <v>1090</v>
      </c>
      <c r="G13" s="153">
        <v>4696</v>
      </c>
    </row>
    <row r="14" spans="1:7" ht="12.75">
      <c r="A14" s="2" t="s">
        <v>712</v>
      </c>
      <c r="B14" s="81">
        <v>73</v>
      </c>
      <c r="C14" s="151">
        <v>13</v>
      </c>
      <c r="D14" s="82">
        <v>60</v>
      </c>
      <c r="E14" s="103">
        <v>7997</v>
      </c>
      <c r="F14" s="40">
        <v>1627</v>
      </c>
      <c r="G14" s="153">
        <v>6370</v>
      </c>
    </row>
    <row r="15" spans="1:7" ht="12.75">
      <c r="A15" s="2" t="s">
        <v>686</v>
      </c>
      <c r="B15" s="81">
        <v>41</v>
      </c>
      <c r="C15" s="151">
        <v>3</v>
      </c>
      <c r="D15" s="82">
        <v>38</v>
      </c>
      <c r="E15" s="103">
        <v>639</v>
      </c>
      <c r="F15" s="40">
        <v>59</v>
      </c>
      <c r="G15" s="153">
        <v>580</v>
      </c>
    </row>
    <row r="16" spans="1:7" ht="12.75">
      <c r="A16" s="3"/>
      <c r="B16" s="56"/>
      <c r="C16" s="3"/>
      <c r="D16" s="3"/>
      <c r="E16" s="56"/>
      <c r="F16" s="3"/>
      <c r="G16" s="4"/>
    </row>
    <row r="18" ht="12.75">
      <c r="A18" s="58" t="s">
        <v>689</v>
      </c>
    </row>
    <row r="19" ht="12.75">
      <c r="A19" s="58" t="s">
        <v>713</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9.140625" defaultRowHeight="12.75"/>
  <cols>
    <col min="1" max="1" width="14.8515625" style="0" customWidth="1"/>
    <col min="2" max="7" width="11.57421875" style="0" customWidth="1"/>
  </cols>
  <sheetData>
    <row r="1" spans="1:7" ht="15.75" customHeight="1">
      <c r="A1" s="38" t="s">
        <v>504</v>
      </c>
      <c r="B1" s="1"/>
      <c r="C1" s="1"/>
      <c r="D1" s="1"/>
      <c r="E1" s="1"/>
      <c r="F1" s="1"/>
      <c r="G1" s="1"/>
    </row>
    <row r="2" spans="1:7" ht="15.75" customHeight="1">
      <c r="A2" s="38" t="s">
        <v>505</v>
      </c>
      <c r="B2" s="1"/>
      <c r="C2" s="1"/>
      <c r="D2" s="1"/>
      <c r="E2" s="1"/>
      <c r="F2" s="1"/>
      <c r="G2" s="1"/>
    </row>
    <row r="3" spans="1:7" ht="12.75">
      <c r="A3" s="44"/>
      <c r="B3" s="1"/>
      <c r="C3" s="1"/>
      <c r="D3" s="1"/>
      <c r="E3" s="1"/>
      <c r="F3" s="1"/>
      <c r="G3" s="1"/>
    </row>
    <row r="4" spans="1:7" ht="12.75">
      <c r="A4" s="44" t="s">
        <v>506</v>
      </c>
      <c r="B4" s="1"/>
      <c r="C4" s="1"/>
      <c r="D4" s="1"/>
      <c r="E4" s="1"/>
      <c r="F4" s="1"/>
      <c r="G4" s="1"/>
    </row>
    <row r="5" spans="1:7" ht="13.5" thickBot="1">
      <c r="A5" s="14"/>
      <c r="B5" s="14"/>
      <c r="C5" s="14"/>
      <c r="D5" s="14"/>
      <c r="E5" s="14"/>
      <c r="F5" s="14"/>
      <c r="G5" s="14"/>
    </row>
    <row r="6" spans="1:7" ht="24" customHeight="1" thickTop="1">
      <c r="A6" s="48"/>
      <c r="B6" s="308" t="s">
        <v>854</v>
      </c>
      <c r="C6" s="141"/>
      <c r="D6" s="141"/>
      <c r="E6" s="404" t="s">
        <v>507</v>
      </c>
      <c r="F6" s="141"/>
      <c r="G6" s="141"/>
    </row>
    <row r="7" spans="1:7" ht="34.5" customHeight="1">
      <c r="A7" s="15" t="s">
        <v>648</v>
      </c>
      <c r="B7" s="405" t="s">
        <v>618</v>
      </c>
      <c r="C7" s="25" t="s">
        <v>508</v>
      </c>
      <c r="D7" s="223" t="s">
        <v>509</v>
      </c>
      <c r="E7" s="405" t="s">
        <v>618</v>
      </c>
      <c r="F7" s="25" t="s">
        <v>508</v>
      </c>
      <c r="G7" s="223" t="s">
        <v>509</v>
      </c>
    </row>
    <row r="8" spans="1:6" ht="12.75">
      <c r="A8" s="2"/>
      <c r="B8" s="49"/>
      <c r="C8" s="2"/>
      <c r="D8" s="2"/>
      <c r="E8" s="49"/>
      <c r="F8" s="2"/>
    </row>
    <row r="9" spans="1:6" ht="12.75">
      <c r="A9" s="2" t="s">
        <v>510</v>
      </c>
      <c r="B9" s="49"/>
      <c r="C9" s="2"/>
      <c r="D9" s="2"/>
      <c r="E9" s="49"/>
      <c r="F9" s="2"/>
    </row>
    <row r="10" spans="1:7" ht="12.75">
      <c r="A10" s="50">
        <v>1972</v>
      </c>
      <c r="B10" s="81">
        <v>6392</v>
      </c>
      <c r="C10" s="24">
        <v>4491</v>
      </c>
      <c r="D10" s="406">
        <v>1901</v>
      </c>
      <c r="E10" s="81">
        <v>1865</v>
      </c>
      <c r="F10" s="82">
        <v>1820</v>
      </c>
      <c r="G10" s="182">
        <v>45</v>
      </c>
    </row>
    <row r="11" spans="1:7" ht="12.75">
      <c r="A11" s="50">
        <v>1977</v>
      </c>
      <c r="B11" s="81">
        <v>7388</v>
      </c>
      <c r="C11" s="24">
        <v>5273</v>
      </c>
      <c r="D11" s="406">
        <v>2115</v>
      </c>
      <c r="E11" s="81">
        <v>3294</v>
      </c>
      <c r="F11" s="82">
        <v>3223</v>
      </c>
      <c r="G11" s="182">
        <v>71</v>
      </c>
    </row>
    <row r="12" spans="1:7" ht="12.75">
      <c r="A12" s="50">
        <v>1982</v>
      </c>
      <c r="B12" s="81">
        <v>8917</v>
      </c>
      <c r="C12" s="24">
        <v>6139</v>
      </c>
      <c r="D12" s="406">
        <v>2778</v>
      </c>
      <c r="E12" s="81">
        <v>5193</v>
      </c>
      <c r="F12" s="82">
        <v>5102</v>
      </c>
      <c r="G12" s="182">
        <v>92</v>
      </c>
    </row>
    <row r="13" spans="1:7" ht="12.75">
      <c r="A13" s="50">
        <v>1987</v>
      </c>
      <c r="B13" s="81">
        <v>11143</v>
      </c>
      <c r="C13" s="24">
        <v>7195</v>
      </c>
      <c r="D13" s="406">
        <v>3948</v>
      </c>
      <c r="E13" s="81">
        <v>8267</v>
      </c>
      <c r="F13" s="82">
        <v>8084</v>
      </c>
      <c r="G13" s="182">
        <v>183</v>
      </c>
    </row>
    <row r="14" spans="1:7" ht="12.75">
      <c r="A14" s="50">
        <v>1992</v>
      </c>
      <c r="B14" s="81">
        <v>13185</v>
      </c>
      <c r="C14" s="24">
        <v>7807</v>
      </c>
      <c r="D14" s="406">
        <v>5378</v>
      </c>
      <c r="E14" s="81">
        <v>11510</v>
      </c>
      <c r="F14" s="82">
        <v>11250</v>
      </c>
      <c r="G14" s="182">
        <v>260</v>
      </c>
    </row>
    <row r="15" spans="1:7" ht="12.75">
      <c r="A15" s="50">
        <v>1997</v>
      </c>
      <c r="B15" s="81">
        <v>17478</v>
      </c>
      <c r="C15" s="24">
        <v>7860</v>
      </c>
      <c r="D15" s="406">
        <v>9618</v>
      </c>
      <c r="E15" s="81">
        <v>13638</v>
      </c>
      <c r="F15" s="82">
        <v>13299</v>
      </c>
      <c r="G15" s="182">
        <v>339</v>
      </c>
    </row>
    <row r="16" spans="1:7" ht="12.75">
      <c r="A16" s="50" t="s">
        <v>511</v>
      </c>
      <c r="B16" s="81"/>
      <c r="C16" s="24"/>
      <c r="D16" s="406"/>
      <c r="E16" s="81"/>
      <c r="F16" s="82"/>
      <c r="G16" s="182"/>
    </row>
    <row r="17" spans="1:7" ht="12.75">
      <c r="A17" s="50">
        <v>1997</v>
      </c>
      <c r="B17" s="81">
        <v>14098</v>
      </c>
      <c r="C17" s="24">
        <v>5088</v>
      </c>
      <c r="D17" s="406">
        <v>9010</v>
      </c>
      <c r="E17" s="81">
        <v>11628</v>
      </c>
      <c r="F17" s="82">
        <v>11318</v>
      </c>
      <c r="G17" s="182">
        <v>310</v>
      </c>
    </row>
    <row r="18" spans="1:7" ht="12.75">
      <c r="A18" s="50">
        <v>2002</v>
      </c>
      <c r="B18" s="81">
        <v>13719</v>
      </c>
      <c r="C18" s="24">
        <v>4924</v>
      </c>
      <c r="D18" s="406">
        <v>8795</v>
      </c>
      <c r="E18" s="81">
        <v>13362.297</v>
      </c>
      <c r="F18" s="82">
        <v>13008.182</v>
      </c>
      <c r="G18" s="182">
        <v>354.115</v>
      </c>
    </row>
    <row r="19" spans="1:7" ht="12.75">
      <c r="A19" s="3"/>
      <c r="B19" s="56"/>
      <c r="C19" s="3"/>
      <c r="D19" s="3"/>
      <c r="E19" s="56"/>
      <c r="F19" s="3"/>
      <c r="G19" s="4"/>
    </row>
    <row r="20" ht="12.75">
      <c r="C20" s="54"/>
    </row>
    <row r="21" ht="12.75">
      <c r="A21" s="58" t="s">
        <v>512</v>
      </c>
    </row>
    <row r="22" s="5" customFormat="1" ht="12.75">
      <c r="A22" s="58" t="s">
        <v>519</v>
      </c>
    </row>
    <row r="23" s="5" customFormat="1" ht="12.75">
      <c r="A23" s="222" t="s">
        <v>520</v>
      </c>
    </row>
    <row r="24" s="5" customFormat="1" ht="12.75">
      <c r="A24" s="58" t="s">
        <v>521</v>
      </c>
    </row>
    <row r="25" s="5" customFormat="1" ht="12.75">
      <c r="A25" s="58" t="s">
        <v>522</v>
      </c>
    </row>
    <row r="26" s="5" customFormat="1" ht="12.75">
      <c r="A26" s="222" t="s">
        <v>523</v>
      </c>
    </row>
    <row r="27" s="5" customFormat="1" ht="12.75">
      <c r="A27" s="58" t="s">
        <v>513</v>
      </c>
    </row>
    <row r="28" ht="12.75">
      <c r="A28" s="58" t="s">
        <v>514</v>
      </c>
    </row>
    <row r="29" ht="12.75">
      <c r="A29" s="69" t="s">
        <v>515</v>
      </c>
    </row>
    <row r="30" ht="12.75">
      <c r="A30" s="222" t="s">
        <v>516</v>
      </c>
    </row>
    <row r="31" ht="12.75">
      <c r="A31" s="69" t="s">
        <v>517</v>
      </c>
    </row>
    <row r="32" ht="12.75">
      <c r="A32" s="58" t="s">
        <v>518</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0.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16.7109375" style="0" customWidth="1"/>
    <col min="2" max="8" width="8.8515625" style="0" customWidth="1"/>
  </cols>
  <sheetData>
    <row r="1" spans="1:8" ht="15.75" customHeight="1">
      <c r="A1" s="16" t="s">
        <v>691</v>
      </c>
      <c r="B1" s="1"/>
      <c r="C1" s="1"/>
      <c r="D1" s="1"/>
      <c r="E1" s="1"/>
      <c r="F1" s="1"/>
      <c r="G1" s="1"/>
      <c r="H1" s="1"/>
    </row>
    <row r="2" spans="1:7" ht="15.75" customHeight="1">
      <c r="A2" s="16" t="s">
        <v>692</v>
      </c>
      <c r="B2" s="1"/>
      <c r="C2" s="1"/>
      <c r="D2" s="1"/>
      <c r="E2" s="1"/>
      <c r="F2" s="1"/>
      <c r="G2" s="1"/>
    </row>
    <row r="3" spans="1:7" ht="12.75" customHeight="1">
      <c r="A3" s="16"/>
      <c r="B3" s="1"/>
      <c r="C3" s="1"/>
      <c r="D3" s="1"/>
      <c r="E3" s="1"/>
      <c r="F3" s="1"/>
      <c r="G3" s="1"/>
    </row>
    <row r="4" spans="1:8" ht="12.75" customHeight="1">
      <c r="A4" s="111" t="s">
        <v>693</v>
      </c>
      <c r="B4" s="1"/>
      <c r="C4" s="1"/>
      <c r="D4" s="1"/>
      <c r="E4" s="1"/>
      <c r="F4" s="1"/>
      <c r="G4" s="1"/>
      <c r="H4" s="1"/>
    </row>
    <row r="5" spans="1:7" ht="12.75" customHeight="1">
      <c r="A5" s="112" t="s">
        <v>694</v>
      </c>
      <c r="B5" s="1"/>
      <c r="C5" s="1"/>
      <c r="D5" s="1"/>
      <c r="E5" s="1"/>
      <c r="F5" s="1"/>
      <c r="G5" s="1"/>
    </row>
    <row r="6" spans="1:7" ht="12.75" customHeight="1">
      <c r="A6" s="112" t="s">
        <v>695</v>
      </c>
      <c r="B6" s="1"/>
      <c r="C6" s="1"/>
      <c r="D6" s="1"/>
      <c r="E6" s="1"/>
      <c r="F6" s="1"/>
      <c r="G6" s="1"/>
    </row>
    <row r="7" spans="1:7" ht="12.75" customHeight="1">
      <c r="A7" s="113" t="s">
        <v>696</v>
      </c>
      <c r="B7" s="1"/>
      <c r="C7" s="1"/>
      <c r="D7" s="1"/>
      <c r="E7" s="1"/>
      <c r="F7" s="1"/>
      <c r="G7" s="1"/>
    </row>
    <row r="8" spans="1:7" ht="12.75" customHeight="1">
      <c r="A8" s="112" t="s">
        <v>697</v>
      </c>
      <c r="B8" s="1"/>
      <c r="C8" s="1"/>
      <c r="D8" s="1"/>
      <c r="E8" s="1"/>
      <c r="F8" s="1"/>
      <c r="G8" s="1"/>
    </row>
    <row r="9" spans="1:3" s="115" customFormat="1" ht="12.75" customHeight="1" thickBot="1">
      <c r="A9" s="114"/>
      <c r="B9" s="114"/>
      <c r="C9" s="114"/>
    </row>
    <row r="10" spans="1:8" s="48" customFormat="1" ht="24" customHeight="1" thickTop="1">
      <c r="A10" s="116" t="s">
        <v>698</v>
      </c>
      <c r="B10" s="117">
        <v>1999</v>
      </c>
      <c r="C10" s="118">
        <v>2000</v>
      </c>
      <c r="D10" s="119">
        <v>2001</v>
      </c>
      <c r="E10" s="120">
        <v>2002</v>
      </c>
      <c r="F10" s="120">
        <v>2003</v>
      </c>
      <c r="G10" s="121">
        <v>2004</v>
      </c>
      <c r="H10" s="122">
        <v>2005</v>
      </c>
    </row>
    <row r="11" spans="1:8" ht="12.75">
      <c r="A11" s="2"/>
      <c r="B11" s="2"/>
      <c r="C11" s="123"/>
      <c r="E11" s="124"/>
      <c r="F11" s="124"/>
      <c r="G11" s="123"/>
      <c r="H11" s="42"/>
    </row>
    <row r="12" spans="1:8" ht="12.75">
      <c r="A12" s="60" t="s">
        <v>632</v>
      </c>
      <c r="B12" s="125">
        <v>295</v>
      </c>
      <c r="C12" s="125">
        <v>273</v>
      </c>
      <c r="D12" s="125">
        <v>265</v>
      </c>
      <c r="E12" s="125">
        <v>269</v>
      </c>
      <c r="F12" s="126">
        <v>296</v>
      </c>
      <c r="G12" s="126">
        <v>313</v>
      </c>
      <c r="H12" s="127">
        <v>326</v>
      </c>
    </row>
    <row r="13" spans="1:8" ht="12.75">
      <c r="A13" s="128"/>
      <c r="B13" s="129"/>
      <c r="C13" s="129"/>
      <c r="D13" s="129"/>
      <c r="E13" s="129"/>
      <c r="F13" s="130"/>
      <c r="G13" s="130"/>
      <c r="H13" s="131"/>
    </row>
    <row r="14" spans="1:8" ht="12.75">
      <c r="A14" s="2" t="s">
        <v>640</v>
      </c>
      <c r="B14" s="132">
        <v>48</v>
      </c>
      <c r="C14" s="132">
        <v>47</v>
      </c>
      <c r="D14" s="132">
        <v>50</v>
      </c>
      <c r="E14" s="132">
        <v>48</v>
      </c>
      <c r="F14" s="133">
        <v>52</v>
      </c>
      <c r="G14" s="133">
        <v>59</v>
      </c>
      <c r="H14" s="134">
        <v>59</v>
      </c>
    </row>
    <row r="15" spans="1:8" ht="12.75">
      <c r="A15" s="2" t="s">
        <v>699</v>
      </c>
      <c r="B15" s="132">
        <v>130</v>
      </c>
      <c r="C15" s="132">
        <v>122</v>
      </c>
      <c r="D15" s="132">
        <v>120</v>
      </c>
      <c r="E15" s="132">
        <v>122</v>
      </c>
      <c r="F15" s="133">
        <v>121</v>
      </c>
      <c r="G15" s="133">
        <v>125</v>
      </c>
      <c r="H15" s="134">
        <v>134</v>
      </c>
    </row>
    <row r="16" spans="1:8" ht="12.75">
      <c r="A16" s="2" t="s">
        <v>642</v>
      </c>
      <c r="B16" s="132">
        <v>36</v>
      </c>
      <c r="C16" s="132">
        <v>32</v>
      </c>
      <c r="D16" s="132">
        <v>34</v>
      </c>
      <c r="E16" s="132">
        <v>38</v>
      </c>
      <c r="F16" s="133">
        <v>44</v>
      </c>
      <c r="G16" s="133">
        <v>46</v>
      </c>
      <c r="H16" s="134">
        <v>50</v>
      </c>
    </row>
    <row r="17" spans="1:8" ht="12.75">
      <c r="A17" s="2" t="s">
        <v>636</v>
      </c>
      <c r="B17" s="132">
        <v>81</v>
      </c>
      <c r="C17" s="132">
        <v>72</v>
      </c>
      <c r="D17" s="132">
        <v>61</v>
      </c>
      <c r="E17" s="132">
        <v>61</v>
      </c>
      <c r="F17" s="133">
        <v>79</v>
      </c>
      <c r="G17" s="133">
        <v>83</v>
      </c>
      <c r="H17" s="134">
        <v>83</v>
      </c>
    </row>
    <row r="18" spans="1:8" ht="12.75">
      <c r="A18" s="3"/>
      <c r="B18" s="3"/>
      <c r="C18" s="3"/>
      <c r="D18" s="135"/>
      <c r="E18" s="4"/>
      <c r="F18" s="136"/>
      <c r="G18" s="135"/>
      <c r="H18" s="4"/>
    </row>
    <row r="20" spans="1:4" ht="12.75">
      <c r="A20" s="137" t="s">
        <v>701</v>
      </c>
      <c r="B20" s="5"/>
      <c r="C20" s="5"/>
      <c r="D20" s="5"/>
    </row>
    <row r="21" spans="1:4" ht="12.75">
      <c r="A21" s="58" t="s">
        <v>700</v>
      </c>
      <c r="B21" s="5"/>
      <c r="C21" s="5"/>
      <c r="D21" s="5"/>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1.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140625" defaultRowHeight="12.75"/>
  <cols>
    <col min="1" max="1" width="26.7109375" style="0" customWidth="1"/>
    <col min="2" max="6" width="11.57421875" style="0" customWidth="1"/>
    <col min="7" max="10" width="9.57421875" style="0" bestFit="1" customWidth="1"/>
  </cols>
  <sheetData>
    <row r="1" spans="1:7" ht="15.75">
      <c r="A1" s="91" t="s">
        <v>667</v>
      </c>
      <c r="B1" s="1"/>
      <c r="C1" s="1"/>
      <c r="D1" s="1"/>
      <c r="E1" s="1"/>
      <c r="F1" s="1"/>
      <c r="G1" s="92"/>
    </row>
    <row r="2" ht="15.75" customHeight="1" thickBot="1">
      <c r="A2" s="93"/>
    </row>
    <row r="3" spans="1:6" s="80" customFormat="1" ht="45" customHeight="1" thickTop="1">
      <c r="A3" s="94" t="s">
        <v>668</v>
      </c>
      <c r="B3" s="95" t="s">
        <v>618</v>
      </c>
      <c r="C3" s="94" t="s">
        <v>669</v>
      </c>
      <c r="D3" s="94" t="s">
        <v>670</v>
      </c>
      <c r="E3" s="94" t="s">
        <v>671</v>
      </c>
      <c r="F3" s="96" t="s">
        <v>672</v>
      </c>
    </row>
    <row r="4" spans="1:5" ht="12.75">
      <c r="A4" s="2"/>
      <c r="B4" s="49"/>
      <c r="C4" s="2"/>
      <c r="D4" s="2"/>
      <c r="E4" s="2"/>
    </row>
    <row r="5" spans="1:10" ht="12.75">
      <c r="A5" s="39" t="s">
        <v>673</v>
      </c>
      <c r="B5" s="97">
        <v>73220</v>
      </c>
      <c r="C5" s="98">
        <v>6467.627601511425</v>
      </c>
      <c r="D5" s="98">
        <v>23503.4750794698</v>
      </c>
      <c r="E5" s="98">
        <v>24254.42691777125</v>
      </c>
      <c r="F5" s="99">
        <v>18994.470401247527</v>
      </c>
      <c r="G5" s="100"/>
      <c r="H5" s="100"/>
      <c r="I5" s="100"/>
      <c r="J5" s="100"/>
    </row>
    <row r="6" spans="1:6" ht="12.75">
      <c r="A6" s="2"/>
      <c r="B6" s="81"/>
      <c r="C6" s="82"/>
      <c r="D6" s="82"/>
      <c r="E6" s="82"/>
      <c r="F6" s="101"/>
    </row>
    <row r="7" spans="1:6" ht="12.75">
      <c r="A7" s="2" t="s">
        <v>674</v>
      </c>
      <c r="B7" s="81"/>
      <c r="C7" s="82"/>
      <c r="D7" s="82"/>
      <c r="E7" s="82"/>
      <c r="F7" s="101"/>
    </row>
    <row r="8" spans="1:10" ht="12.75">
      <c r="A8" s="20" t="s">
        <v>633</v>
      </c>
      <c r="B8" s="81">
        <v>34665.649553169795</v>
      </c>
      <c r="C8" s="82">
        <v>2867.6698854435317</v>
      </c>
      <c r="D8" s="82">
        <v>12369.845558687699</v>
      </c>
      <c r="E8" s="82">
        <v>11870.308882624602</v>
      </c>
      <c r="F8" s="101">
        <v>7557.825226413963</v>
      </c>
      <c r="G8" s="100"/>
      <c r="H8" s="100"/>
      <c r="I8" s="100"/>
      <c r="J8" s="100"/>
    </row>
    <row r="9" spans="1:10" ht="12.75">
      <c r="A9" s="20" t="s">
        <v>640</v>
      </c>
      <c r="B9" s="81">
        <v>10895.388952198165</v>
      </c>
      <c r="C9" s="82">
        <v>1769.7870809092544</v>
      </c>
      <c r="D9" s="82">
        <v>3046.6247825826185</v>
      </c>
      <c r="E9" s="82">
        <v>3456.135068673904</v>
      </c>
      <c r="F9" s="101">
        <v>2622.8420200323876</v>
      </c>
      <c r="G9" s="100"/>
      <c r="H9" s="100"/>
      <c r="I9" s="100"/>
      <c r="J9" s="100"/>
    </row>
    <row r="10" spans="1:10" ht="12.75">
      <c r="A10" s="20" t="s">
        <v>642</v>
      </c>
      <c r="B10" s="81">
        <v>8340.615666046902</v>
      </c>
      <c r="C10" s="82">
        <v>655.4360343069634</v>
      </c>
      <c r="D10" s="82">
        <v>2622.8420200323876</v>
      </c>
      <c r="E10" s="82">
        <v>3641.6772626401967</v>
      </c>
      <c r="F10" s="101">
        <v>1420.6603490673544</v>
      </c>
      <c r="G10" s="100"/>
      <c r="H10" s="100"/>
      <c r="I10" s="100"/>
      <c r="J10" s="100"/>
    </row>
    <row r="11" spans="1:10" ht="12.75">
      <c r="A11" s="20" t="s">
        <v>636</v>
      </c>
      <c r="B11" s="81">
        <v>18600.33047441972</v>
      </c>
      <c r="C11" s="82">
        <v>1112.1552809932225</v>
      </c>
      <c r="D11" s="82">
        <v>5256.662868110118</v>
      </c>
      <c r="E11" s="82">
        <v>5019.520182330714</v>
      </c>
      <c r="F11" s="101">
        <v>7211.992142985666</v>
      </c>
      <c r="G11" s="100"/>
      <c r="H11" s="100"/>
      <c r="I11" s="100"/>
      <c r="J11" s="100"/>
    </row>
    <row r="12" spans="1:10" ht="12.75">
      <c r="A12" s="20" t="s">
        <v>675</v>
      </c>
      <c r="B12" s="81">
        <v>329.3648413602831</v>
      </c>
      <c r="C12" s="82">
        <v>59.285671444850955</v>
      </c>
      <c r="D12" s="82">
        <v>193.22737359803276</v>
      </c>
      <c r="E12" s="82">
        <v>76.85179631739939</v>
      </c>
      <c r="F12" s="102" t="s">
        <v>676</v>
      </c>
      <c r="G12" s="100"/>
      <c r="H12" s="100"/>
      <c r="I12" s="100"/>
      <c r="J12" s="100"/>
    </row>
    <row r="13" spans="1:10" ht="12.75">
      <c r="A13" s="20" t="s">
        <v>677</v>
      </c>
      <c r="B13" s="81">
        <v>388.65051280513404</v>
      </c>
      <c r="C13" s="82">
        <v>3.2936484136028312</v>
      </c>
      <c r="D13" s="82">
        <v>14.2724764589456</v>
      </c>
      <c r="E13" s="82">
        <v>189.93372518442993</v>
      </c>
      <c r="F13" s="101">
        <v>181.1506627481557</v>
      </c>
      <c r="G13" s="100"/>
      <c r="H13" s="100"/>
      <c r="I13" s="100"/>
      <c r="J13" s="100"/>
    </row>
    <row r="14" spans="1:10" ht="12.75">
      <c r="A14" s="2"/>
      <c r="B14" s="103"/>
      <c r="C14" s="40"/>
      <c r="D14" s="40"/>
      <c r="E14" s="104"/>
      <c r="F14" s="105"/>
      <c r="G14" s="100"/>
      <c r="H14" s="100"/>
      <c r="I14" s="100"/>
      <c r="J14" s="100"/>
    </row>
    <row r="15" spans="1:10" ht="12.75">
      <c r="A15" s="2" t="s">
        <v>678</v>
      </c>
      <c r="B15" s="103"/>
      <c r="C15" s="106"/>
      <c r="D15" s="40"/>
      <c r="E15" s="104"/>
      <c r="F15" s="105"/>
      <c r="G15" s="100"/>
      <c r="H15" s="100"/>
      <c r="I15" s="100"/>
      <c r="J15" s="100"/>
    </row>
    <row r="16" spans="1:10" ht="12.75">
      <c r="A16" s="23" t="s">
        <v>679</v>
      </c>
      <c r="B16" s="81">
        <v>253.610927847418</v>
      </c>
      <c r="C16" s="82">
        <v>195.42313920710131</v>
      </c>
      <c r="D16" s="82">
        <v>57.0899058357824</v>
      </c>
      <c r="E16" s="82">
        <v>1.097882804534277</v>
      </c>
      <c r="F16" s="102" t="s">
        <v>676</v>
      </c>
      <c r="G16" s="100"/>
      <c r="H16" s="100"/>
      <c r="I16" s="100"/>
      <c r="J16" s="100"/>
    </row>
    <row r="17" spans="1:10" ht="12.75">
      <c r="A17" s="20" t="s">
        <v>680</v>
      </c>
      <c r="B17" s="81">
        <v>688.3725184429917</v>
      </c>
      <c r="C17" s="82">
        <v>288.7431775925148</v>
      </c>
      <c r="D17" s="82">
        <v>369.98650512805136</v>
      </c>
      <c r="E17" s="82">
        <v>29.642835722425477</v>
      </c>
      <c r="F17" s="102" t="s">
        <v>676</v>
      </c>
      <c r="G17" s="100"/>
      <c r="H17" s="100"/>
      <c r="I17" s="100"/>
      <c r="J17" s="100"/>
    </row>
    <row r="18" spans="1:10" ht="12.75">
      <c r="A18" s="23" t="s">
        <v>681</v>
      </c>
      <c r="B18" s="81">
        <v>14765.42583818149</v>
      </c>
      <c r="C18" s="82">
        <v>1038.597133089426</v>
      </c>
      <c r="D18" s="82">
        <v>6347.958375817189</v>
      </c>
      <c r="E18" s="82">
        <v>6184.373837941583</v>
      </c>
      <c r="F18" s="101">
        <v>1194.4964913332933</v>
      </c>
      <c r="G18" s="100"/>
      <c r="H18" s="100"/>
      <c r="I18" s="100"/>
      <c r="J18" s="100"/>
    </row>
    <row r="19" spans="1:10" ht="12.75">
      <c r="A19" s="20" t="s">
        <v>682</v>
      </c>
      <c r="B19" s="81">
        <v>481.9705511905476</v>
      </c>
      <c r="C19" s="82">
        <v>473.1874887542734</v>
      </c>
      <c r="D19" s="82">
        <v>8.783062436274216</v>
      </c>
      <c r="E19" s="89" t="s">
        <v>676</v>
      </c>
      <c r="F19" s="102" t="s">
        <v>676</v>
      </c>
      <c r="G19" s="100"/>
      <c r="H19" s="100"/>
      <c r="I19" s="100"/>
      <c r="J19" s="100"/>
    </row>
    <row r="20" spans="1:10" ht="12.75">
      <c r="A20" s="20" t="s">
        <v>683</v>
      </c>
      <c r="B20" s="81">
        <v>46485.45582678582</v>
      </c>
      <c r="C20" s="82">
        <v>3006.0031188148505</v>
      </c>
      <c r="D20" s="82">
        <v>12285.30858273856</v>
      </c>
      <c r="E20" s="82">
        <v>15307.779943621425</v>
      </c>
      <c r="F20" s="101">
        <v>15886.364181610988</v>
      </c>
      <c r="G20" s="100"/>
      <c r="H20" s="100"/>
      <c r="I20" s="100"/>
      <c r="J20" s="100"/>
    </row>
    <row r="21" spans="1:10" ht="12.75">
      <c r="A21" s="23" t="s">
        <v>684</v>
      </c>
      <c r="B21" s="81">
        <v>4726.385473520062</v>
      </c>
      <c r="C21" s="82">
        <v>869.5231811911474</v>
      </c>
      <c r="D21" s="82">
        <v>2596.4928327235652</v>
      </c>
      <c r="E21" s="82">
        <v>973.8220476219037</v>
      </c>
      <c r="F21" s="101">
        <v>286.5474119834463</v>
      </c>
      <c r="G21" s="100"/>
      <c r="H21" s="100"/>
      <c r="I21" s="100"/>
      <c r="J21" s="100"/>
    </row>
    <row r="22" spans="1:10" ht="12.75">
      <c r="A22" s="23" t="s">
        <v>685</v>
      </c>
      <c r="B22" s="81">
        <v>5231.4115636058295</v>
      </c>
      <c r="C22" s="82">
        <v>371.0843879325856</v>
      </c>
      <c r="D22" s="82">
        <v>1608.3983086427158</v>
      </c>
      <c r="E22" s="82">
        <v>1674.2712769147724</v>
      </c>
      <c r="F22" s="101">
        <v>1577.657590115756</v>
      </c>
      <c r="G22" s="100"/>
      <c r="H22" s="100"/>
      <c r="I22" s="100"/>
      <c r="J22" s="100"/>
    </row>
    <row r="23" spans="1:10" ht="12.75">
      <c r="A23" s="20" t="s">
        <v>686</v>
      </c>
      <c r="B23" s="81">
        <v>587.3673004258382</v>
      </c>
      <c r="C23" s="82">
        <v>225.0659749295268</v>
      </c>
      <c r="D23" s="82">
        <v>229.4575061476639</v>
      </c>
      <c r="E23" s="82">
        <v>83.43909314460505</v>
      </c>
      <c r="F23" s="101">
        <v>49.40472620404247</v>
      </c>
      <c r="G23" s="100"/>
      <c r="H23" s="100"/>
      <c r="I23" s="100"/>
      <c r="J23" s="100"/>
    </row>
    <row r="24" spans="1:6" ht="12.75">
      <c r="A24" s="107"/>
      <c r="B24" s="108"/>
      <c r="C24" s="109"/>
      <c r="D24" s="109"/>
      <c r="E24" s="109"/>
      <c r="F24" s="110"/>
    </row>
    <row r="26" ht="12.75">
      <c r="A26" s="58" t="s">
        <v>687</v>
      </c>
    </row>
    <row r="27" ht="12.75">
      <c r="A27" s="58" t="s">
        <v>688</v>
      </c>
    </row>
    <row r="28" s="5" customFormat="1" ht="12.75">
      <c r="A28" s="58" t="s">
        <v>689</v>
      </c>
    </row>
    <row r="29" ht="12.75">
      <c r="A29" s="5" t="s">
        <v>690</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2.xml><?xml version="1.0" encoding="utf-8"?>
<worksheet xmlns="http://schemas.openxmlformats.org/spreadsheetml/2006/main" xmlns:r="http://schemas.openxmlformats.org/officeDocument/2006/relationships">
  <dimension ref="A1:L37"/>
  <sheetViews>
    <sheetView workbookViewId="0" topLeftCell="A1">
      <selection activeCell="A1" sqref="A1"/>
    </sheetView>
  </sheetViews>
  <sheetFormatPr defaultColWidth="9.140625" defaultRowHeight="12.75"/>
  <cols>
    <col min="1" max="1" width="10.7109375" style="0" customWidth="1"/>
    <col min="2" max="7" width="12.28125" style="0" customWidth="1"/>
  </cols>
  <sheetData>
    <row r="1" spans="1:7" ht="31.5">
      <c r="A1" s="38" t="s">
        <v>645</v>
      </c>
      <c r="B1" s="1"/>
      <c r="C1" s="1"/>
      <c r="D1" s="1"/>
      <c r="E1" s="1"/>
      <c r="F1" s="1"/>
      <c r="G1" s="1"/>
    </row>
    <row r="2" spans="1:7" ht="12.75" customHeight="1">
      <c r="A2" s="38"/>
      <c r="B2" s="1"/>
      <c r="C2" s="1"/>
      <c r="D2" s="1"/>
      <c r="E2" s="1"/>
      <c r="F2" s="1"/>
      <c r="G2" s="1"/>
    </row>
    <row r="3" spans="1:7" ht="12.75">
      <c r="A3" s="44" t="s">
        <v>646</v>
      </c>
      <c r="B3" s="1"/>
      <c r="C3" s="1"/>
      <c r="D3" s="1"/>
      <c r="E3" s="1"/>
      <c r="F3" s="1"/>
      <c r="G3" s="1"/>
    </row>
    <row r="4" spans="1:7" ht="12.75" customHeight="1" thickBot="1">
      <c r="A4" s="14"/>
      <c r="B4" s="14"/>
      <c r="C4" s="14"/>
      <c r="D4" s="14"/>
      <c r="E4" s="14"/>
      <c r="F4" s="14"/>
      <c r="G4" s="14"/>
    </row>
    <row r="5" spans="1:6" s="74" customFormat="1" ht="24" customHeight="1" thickTop="1">
      <c r="A5" s="70"/>
      <c r="B5" s="71" t="s">
        <v>647</v>
      </c>
      <c r="C5" s="72"/>
      <c r="D5" s="73"/>
      <c r="E5" s="70"/>
      <c r="F5" s="70"/>
    </row>
    <row r="6" spans="1:8" s="80" customFormat="1" ht="39.75" customHeight="1">
      <c r="A6" s="75" t="s">
        <v>648</v>
      </c>
      <c r="B6" s="76" t="s">
        <v>632</v>
      </c>
      <c r="C6" s="75" t="s">
        <v>633</v>
      </c>
      <c r="D6" s="77" t="s">
        <v>649</v>
      </c>
      <c r="E6" s="75" t="s">
        <v>650</v>
      </c>
      <c r="F6" s="75" t="s">
        <v>651</v>
      </c>
      <c r="G6" s="78" t="s">
        <v>652</v>
      </c>
      <c r="H6" s="79"/>
    </row>
    <row r="7" spans="1:6" ht="12.75">
      <c r="A7" s="2"/>
      <c r="B7" s="49"/>
      <c r="C7" s="2"/>
      <c r="D7" s="2"/>
      <c r="E7" s="2"/>
      <c r="F7" s="2"/>
    </row>
    <row r="8" spans="1:7" ht="12.75">
      <c r="A8" s="50">
        <v>1989</v>
      </c>
      <c r="B8" s="81">
        <v>67734</v>
      </c>
      <c r="C8" s="82">
        <v>36467</v>
      </c>
      <c r="D8" s="82">
        <v>31267</v>
      </c>
      <c r="E8" s="83">
        <v>79</v>
      </c>
      <c r="F8" s="84">
        <v>95.83</v>
      </c>
      <c r="G8" s="85">
        <v>2</v>
      </c>
    </row>
    <row r="9" spans="1:7" ht="12.75">
      <c r="A9" s="50">
        <v>1990</v>
      </c>
      <c r="B9" s="81">
        <v>71266</v>
      </c>
      <c r="C9" s="82">
        <v>36899</v>
      </c>
      <c r="D9" s="82">
        <v>34367</v>
      </c>
      <c r="E9" s="83">
        <v>78.8</v>
      </c>
      <c r="F9" s="84">
        <v>102.1</v>
      </c>
      <c r="G9" s="85">
        <v>2.01</v>
      </c>
    </row>
    <row r="10" spans="1:11" ht="12.75">
      <c r="A10" s="50">
        <v>1991</v>
      </c>
      <c r="B10" s="81">
        <v>72275</v>
      </c>
      <c r="C10" s="82">
        <v>36623</v>
      </c>
      <c r="D10" s="82">
        <v>35652</v>
      </c>
      <c r="E10" s="83">
        <v>72.4</v>
      </c>
      <c r="F10" s="84">
        <v>101.89</v>
      </c>
      <c r="G10" s="85">
        <v>2.01</v>
      </c>
      <c r="J10" s="86"/>
      <c r="K10" s="87"/>
    </row>
    <row r="11" spans="1:11" ht="12.75">
      <c r="A11" s="50">
        <v>1992</v>
      </c>
      <c r="B11" s="81">
        <v>73089</v>
      </c>
      <c r="C11" s="82">
        <v>37279</v>
      </c>
      <c r="D11" s="82">
        <v>35810</v>
      </c>
      <c r="E11" s="83">
        <v>72.6</v>
      </c>
      <c r="F11" s="84">
        <v>105.59</v>
      </c>
      <c r="G11" s="85">
        <v>2.02</v>
      </c>
      <c r="J11" s="86"/>
      <c r="K11" s="87"/>
    </row>
    <row r="12" spans="1:11" ht="12.75">
      <c r="A12" s="50">
        <v>1993</v>
      </c>
      <c r="B12" s="81">
        <v>69502</v>
      </c>
      <c r="C12" s="82">
        <v>37032</v>
      </c>
      <c r="D12" s="82">
        <v>32470</v>
      </c>
      <c r="E12" s="83">
        <v>72</v>
      </c>
      <c r="F12" s="84">
        <v>103.26</v>
      </c>
      <c r="G12" s="85">
        <v>2.04</v>
      </c>
      <c r="J12" s="86"/>
      <c r="K12" s="87"/>
    </row>
    <row r="13" spans="1:11" ht="12.75">
      <c r="A13" s="50">
        <v>1994</v>
      </c>
      <c r="B13" s="81">
        <v>70463</v>
      </c>
      <c r="C13" s="82">
        <v>36194</v>
      </c>
      <c r="D13" s="82">
        <v>34269</v>
      </c>
      <c r="E13" s="83">
        <v>76.5</v>
      </c>
      <c r="F13" s="84">
        <v>105.46</v>
      </c>
      <c r="G13" s="85">
        <v>2.04</v>
      </c>
      <c r="J13" s="86"/>
      <c r="K13" s="87"/>
    </row>
    <row r="14" spans="1:11" ht="12.75">
      <c r="A14" s="50">
        <v>1995</v>
      </c>
      <c r="B14" s="88" t="s">
        <v>653</v>
      </c>
      <c r="C14" s="89" t="s">
        <v>653</v>
      </c>
      <c r="D14" s="89" t="s">
        <v>653</v>
      </c>
      <c r="E14" s="83">
        <v>75.8</v>
      </c>
      <c r="F14" s="84">
        <v>109.39</v>
      </c>
      <c r="G14" s="85">
        <v>2.05</v>
      </c>
      <c r="J14" s="86"/>
      <c r="K14" s="87"/>
    </row>
    <row r="15" spans="1:11" ht="12.75">
      <c r="A15" s="50">
        <v>1996</v>
      </c>
      <c r="B15" s="81">
        <v>70288</v>
      </c>
      <c r="C15" s="82">
        <v>36146</v>
      </c>
      <c r="D15" s="82">
        <v>34142</v>
      </c>
      <c r="E15" s="83">
        <v>75.2</v>
      </c>
      <c r="F15" s="84">
        <v>116.79</v>
      </c>
      <c r="G15" s="85">
        <v>2.07</v>
      </c>
      <c r="J15" s="86"/>
      <c r="K15" s="87"/>
    </row>
    <row r="16" spans="1:11" ht="12.75">
      <c r="A16" s="50">
        <v>1997</v>
      </c>
      <c r="B16" s="81">
        <v>71025</v>
      </c>
      <c r="C16" s="82">
        <v>35971</v>
      </c>
      <c r="D16" s="82">
        <v>35054</v>
      </c>
      <c r="E16" s="83">
        <v>73.9</v>
      </c>
      <c r="F16" s="84">
        <v>124.96</v>
      </c>
      <c r="G16" s="85">
        <v>2.08</v>
      </c>
      <c r="J16" s="86"/>
      <c r="K16" s="87"/>
    </row>
    <row r="17" spans="1:9" ht="12.75">
      <c r="A17" s="50">
        <v>1998</v>
      </c>
      <c r="B17" s="81">
        <v>71480</v>
      </c>
      <c r="C17" s="82">
        <v>36206</v>
      </c>
      <c r="D17" s="82">
        <v>35274</v>
      </c>
      <c r="E17" s="83">
        <v>71.5</v>
      </c>
      <c r="F17" s="84">
        <v>129.66</v>
      </c>
      <c r="G17" s="85">
        <v>2.09</v>
      </c>
      <c r="I17" s="87"/>
    </row>
    <row r="18" spans="1:9" ht="12.75">
      <c r="A18" s="50">
        <v>1999</v>
      </c>
      <c r="B18" s="81">
        <v>71157</v>
      </c>
      <c r="C18" s="82">
        <v>35861</v>
      </c>
      <c r="D18" s="82">
        <v>35296</v>
      </c>
      <c r="E18" s="83">
        <v>72.1</v>
      </c>
      <c r="F18" s="84">
        <v>131.66</v>
      </c>
      <c r="G18" s="85">
        <v>2.09</v>
      </c>
      <c r="I18" s="87"/>
    </row>
    <row r="19" spans="1:9" ht="12.75">
      <c r="A19" s="50">
        <v>2000</v>
      </c>
      <c r="B19" s="81">
        <v>71506</v>
      </c>
      <c r="C19" s="82">
        <v>36303</v>
      </c>
      <c r="D19" s="82">
        <v>35203</v>
      </c>
      <c r="E19" s="83">
        <v>76.4</v>
      </c>
      <c r="F19" s="84">
        <v>140.63</v>
      </c>
      <c r="G19" s="85">
        <v>2.08</v>
      </c>
      <c r="I19" s="87"/>
    </row>
    <row r="20" spans="1:9" ht="12.75">
      <c r="A20" s="50">
        <v>2001</v>
      </c>
      <c r="B20" s="81">
        <v>72204</v>
      </c>
      <c r="C20" s="82">
        <v>36824</v>
      </c>
      <c r="D20" s="82">
        <v>35380</v>
      </c>
      <c r="E20" s="83">
        <v>69.2</v>
      </c>
      <c r="F20" s="84">
        <v>144.88</v>
      </c>
      <c r="G20" s="85">
        <v>2.05</v>
      </c>
      <c r="I20" s="87"/>
    </row>
    <row r="21" spans="1:9" ht="12.75">
      <c r="A21" s="50">
        <v>2002</v>
      </c>
      <c r="B21" s="81">
        <v>70783</v>
      </c>
      <c r="C21" s="82">
        <v>36457</v>
      </c>
      <c r="D21" s="82">
        <v>34326</v>
      </c>
      <c r="E21" s="83">
        <v>69.7</v>
      </c>
      <c r="F21" s="84">
        <v>140.89</v>
      </c>
      <c r="G21" s="85">
        <v>2.12</v>
      </c>
      <c r="I21" s="87"/>
    </row>
    <row r="22" spans="1:12" ht="12.75">
      <c r="A22" s="50" t="s">
        <v>654</v>
      </c>
      <c r="B22" s="81">
        <v>70579</v>
      </c>
      <c r="C22" s="82">
        <v>35541</v>
      </c>
      <c r="D22" s="82">
        <v>35038</v>
      </c>
      <c r="E22" s="83">
        <v>72.7</v>
      </c>
      <c r="F22" s="84">
        <v>144.16</v>
      </c>
      <c r="G22" s="85">
        <v>2.09</v>
      </c>
      <c r="I22" s="87"/>
      <c r="J22" s="87"/>
      <c r="K22" s="87"/>
      <c r="L22" s="87"/>
    </row>
    <row r="23" spans="1:12" ht="12.75">
      <c r="A23" s="50" t="s">
        <v>655</v>
      </c>
      <c r="B23" s="81">
        <v>72176</v>
      </c>
      <c r="C23" s="82">
        <v>35769</v>
      </c>
      <c r="D23" s="82">
        <v>36407</v>
      </c>
      <c r="E23" s="83">
        <v>77.7</v>
      </c>
      <c r="F23" s="84">
        <v>152.17</v>
      </c>
      <c r="G23" s="85">
        <v>2.13</v>
      </c>
      <c r="I23" s="87"/>
      <c r="J23" s="87"/>
      <c r="K23" s="87"/>
      <c r="L23" s="87"/>
    </row>
    <row r="24" spans="1:12" ht="12.75">
      <c r="A24" s="50" t="s">
        <v>656</v>
      </c>
      <c r="B24" s="81">
        <v>72307</v>
      </c>
      <c r="C24" s="82">
        <v>33926</v>
      </c>
      <c r="D24" s="82">
        <v>38381</v>
      </c>
      <c r="E24" s="83">
        <v>81.1</v>
      </c>
      <c r="F24" s="84">
        <v>166.16</v>
      </c>
      <c r="G24" s="85">
        <v>2.15</v>
      </c>
      <c r="I24" s="87"/>
      <c r="J24" s="87"/>
      <c r="K24" s="87"/>
      <c r="L24" s="87"/>
    </row>
    <row r="25" spans="1:12" ht="12.75">
      <c r="A25" s="50" t="s">
        <v>657</v>
      </c>
      <c r="B25" s="81">
        <v>72274</v>
      </c>
      <c r="C25" s="82">
        <v>33606</v>
      </c>
      <c r="D25" s="82">
        <v>38668</v>
      </c>
      <c r="E25" s="83">
        <v>79.5</v>
      </c>
      <c r="F25" s="84">
        <v>187.19</v>
      </c>
      <c r="G25" s="85" t="s">
        <v>653</v>
      </c>
      <c r="I25" s="87"/>
      <c r="J25" s="87"/>
      <c r="K25" s="87"/>
      <c r="L25" s="87"/>
    </row>
    <row r="26" spans="1:12" ht="12.75">
      <c r="A26" s="50">
        <v>2007</v>
      </c>
      <c r="B26" s="81">
        <v>73220</v>
      </c>
      <c r="C26" s="82">
        <v>33588</v>
      </c>
      <c r="D26" s="82">
        <v>39632</v>
      </c>
      <c r="E26" s="83">
        <v>75.3</v>
      </c>
      <c r="F26" s="84">
        <v>199.87</v>
      </c>
      <c r="G26" s="85" t="s">
        <v>653</v>
      </c>
      <c r="I26" s="87"/>
      <c r="J26" s="87"/>
      <c r="K26" s="87"/>
      <c r="L26" s="87"/>
    </row>
    <row r="27" spans="1:7" ht="12.75">
      <c r="A27" s="3"/>
      <c r="B27" s="56"/>
      <c r="C27" s="3"/>
      <c r="D27" s="3"/>
      <c r="E27" s="90"/>
      <c r="F27" s="3"/>
      <c r="G27" s="4"/>
    </row>
    <row r="29" spans="1:7" ht="12.75">
      <c r="A29" s="10" t="s">
        <v>658</v>
      </c>
      <c r="B29" s="5"/>
      <c r="C29" s="5"/>
      <c r="D29" s="5"/>
      <c r="E29" s="5"/>
      <c r="F29" s="5"/>
      <c r="G29" s="5"/>
    </row>
    <row r="30" spans="1:7" ht="12.75">
      <c r="A30" s="26" t="s">
        <v>659</v>
      </c>
      <c r="B30" s="5"/>
      <c r="C30" s="5"/>
      <c r="D30" s="5"/>
      <c r="E30" s="5"/>
      <c r="F30" s="5"/>
      <c r="G30" s="5"/>
    </row>
    <row r="31" spans="1:7" ht="12.75">
      <c r="A31" s="26" t="s">
        <v>660</v>
      </c>
      <c r="B31" s="5"/>
      <c r="C31" s="5"/>
      <c r="D31" s="5"/>
      <c r="E31" s="5"/>
      <c r="F31" s="5"/>
      <c r="G31" s="5"/>
    </row>
    <row r="32" spans="1:7" ht="12.75">
      <c r="A32" s="26" t="s">
        <v>661</v>
      </c>
      <c r="B32" s="5"/>
      <c r="C32" s="5"/>
      <c r="D32" s="5"/>
      <c r="E32" s="5"/>
      <c r="F32" s="5"/>
      <c r="G32" s="5"/>
    </row>
    <row r="33" spans="1:7" ht="12.75">
      <c r="A33" s="58" t="s">
        <v>662</v>
      </c>
      <c r="B33" s="5"/>
      <c r="C33" s="5"/>
      <c r="D33" s="5"/>
      <c r="E33" s="5"/>
      <c r="F33" s="5"/>
      <c r="G33" s="5"/>
    </row>
    <row r="34" spans="1:7" ht="12.75">
      <c r="A34" s="58" t="s">
        <v>663</v>
      </c>
      <c r="B34" s="5"/>
      <c r="C34" s="5"/>
      <c r="D34" s="5"/>
      <c r="E34" s="5"/>
      <c r="F34" s="5"/>
      <c r="G34" s="5"/>
    </row>
    <row r="35" spans="1:7" ht="12.75">
      <c r="A35" s="58" t="s">
        <v>664</v>
      </c>
      <c r="B35" s="5"/>
      <c r="C35" s="5"/>
      <c r="D35" s="5"/>
      <c r="E35" s="5"/>
      <c r="F35" s="5"/>
      <c r="G35" s="5"/>
    </row>
    <row r="36" spans="1:7" ht="12.75">
      <c r="A36" s="58" t="s">
        <v>665</v>
      </c>
      <c r="B36" s="5"/>
      <c r="C36" s="5"/>
      <c r="D36" s="5"/>
      <c r="E36" s="5"/>
      <c r="F36" s="5"/>
      <c r="G36" s="5"/>
    </row>
    <row r="37" ht="12.75">
      <c r="A37" s="58" t="s">
        <v>666</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3.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ols>
    <col min="1" max="1" width="26.7109375" style="0" customWidth="1"/>
    <col min="2" max="4" width="19.00390625" style="0" customWidth="1"/>
  </cols>
  <sheetData>
    <row r="1" spans="1:4" s="59" customFormat="1" ht="31.5">
      <c r="A1" s="16" t="s">
        <v>627</v>
      </c>
      <c r="B1" s="13"/>
      <c r="C1" s="13"/>
      <c r="D1" s="13"/>
    </row>
    <row r="2" spans="1:4" ht="13.5" thickBot="1">
      <c r="A2" s="14"/>
      <c r="B2" s="14"/>
      <c r="C2" s="14"/>
      <c r="D2" s="14"/>
    </row>
    <row r="3" spans="1:4" s="11" customFormat="1" ht="45" customHeight="1" thickTop="1">
      <c r="A3" s="15" t="s">
        <v>628</v>
      </c>
      <c r="B3" s="22" t="s">
        <v>629</v>
      </c>
      <c r="C3" s="22" t="s">
        <v>630</v>
      </c>
      <c r="D3" s="25" t="s">
        <v>631</v>
      </c>
    </row>
    <row r="4" spans="1:3" ht="12.75">
      <c r="A4" s="2"/>
      <c r="B4" s="2"/>
      <c r="C4" s="2"/>
    </row>
    <row r="5" spans="1:4" ht="12.75" customHeight="1">
      <c r="A5" s="60" t="s">
        <v>632</v>
      </c>
      <c r="B5" s="61">
        <v>75.3</v>
      </c>
      <c r="C5" s="62">
        <v>199.87</v>
      </c>
      <c r="D5" s="63">
        <v>150.49</v>
      </c>
    </row>
    <row r="6" spans="1:4" ht="12.75">
      <c r="A6" s="2"/>
      <c r="B6" s="64"/>
      <c r="C6" s="65"/>
      <c r="D6" s="66"/>
    </row>
    <row r="7" spans="1:4" ht="12.75">
      <c r="A7" s="2" t="s">
        <v>633</v>
      </c>
      <c r="B7" s="64">
        <v>76.9</v>
      </c>
      <c r="C7" s="67">
        <v>168.67</v>
      </c>
      <c r="D7" s="68">
        <v>129.71</v>
      </c>
    </row>
    <row r="8" spans="1:4" ht="12.75">
      <c r="A8" s="20" t="s">
        <v>634</v>
      </c>
      <c r="B8" s="64">
        <v>77.5</v>
      </c>
      <c r="C8" s="67">
        <v>167.47</v>
      </c>
      <c r="D8" s="68">
        <v>129.79</v>
      </c>
    </row>
    <row r="9" spans="1:4" ht="12.75">
      <c r="A9" s="20" t="s">
        <v>635</v>
      </c>
      <c r="B9" s="64">
        <v>72.2</v>
      </c>
      <c r="C9" s="67">
        <v>177.49</v>
      </c>
      <c r="D9" s="68">
        <v>128.15</v>
      </c>
    </row>
    <row r="10" spans="1:4" ht="12.75">
      <c r="A10" s="2"/>
      <c r="B10" s="64"/>
      <c r="C10" s="67"/>
      <c r="D10" s="68"/>
    </row>
    <row r="11" spans="1:4" ht="12.75">
      <c r="A11" s="2" t="s">
        <v>636</v>
      </c>
      <c r="B11" s="64">
        <v>76.5</v>
      </c>
      <c r="C11" s="67">
        <v>262.23</v>
      </c>
      <c r="D11" s="68">
        <v>200.61</v>
      </c>
    </row>
    <row r="12" spans="1:4" ht="12.75">
      <c r="A12" s="23" t="s">
        <v>637</v>
      </c>
      <c r="B12" s="64">
        <v>72.1</v>
      </c>
      <c r="C12" s="67">
        <v>423.28</v>
      </c>
      <c r="D12" s="68">
        <v>305.33</v>
      </c>
    </row>
    <row r="13" spans="1:4" ht="12.75">
      <c r="A13" s="23" t="s">
        <v>638</v>
      </c>
      <c r="B13" s="64">
        <v>79.3</v>
      </c>
      <c r="C13" s="67">
        <v>241.43</v>
      </c>
      <c r="D13" s="68">
        <v>191.45</v>
      </c>
    </row>
    <row r="14" spans="1:4" ht="12.75">
      <c r="A14" s="23" t="s">
        <v>639</v>
      </c>
      <c r="B14" s="64">
        <v>73.4</v>
      </c>
      <c r="C14" s="67">
        <v>286.51</v>
      </c>
      <c r="D14" s="68">
        <v>210.3</v>
      </c>
    </row>
    <row r="15" spans="1:4" ht="12.75">
      <c r="A15" s="23"/>
      <c r="B15" s="64"/>
      <c r="C15" s="67"/>
      <c r="D15" s="68"/>
    </row>
    <row r="16" spans="1:4" ht="12.75">
      <c r="A16" s="2" t="s">
        <v>640</v>
      </c>
      <c r="B16" s="64">
        <v>67.6</v>
      </c>
      <c r="C16" s="67">
        <v>202.34</v>
      </c>
      <c r="D16" s="68">
        <v>136.78</v>
      </c>
    </row>
    <row r="17" spans="1:4" ht="12.75">
      <c r="A17" s="23" t="s">
        <v>641</v>
      </c>
      <c r="B17" s="64">
        <v>65.7</v>
      </c>
      <c r="C17" s="67">
        <v>301.44</v>
      </c>
      <c r="D17" s="68">
        <v>198.19</v>
      </c>
    </row>
    <row r="18" spans="1:4" ht="12.75">
      <c r="A18" s="2"/>
      <c r="B18" s="64"/>
      <c r="C18" s="67"/>
      <c r="D18" s="68"/>
    </row>
    <row r="19" spans="1:4" ht="12.75">
      <c r="A19" s="2" t="s">
        <v>642</v>
      </c>
      <c r="B19" s="64">
        <v>75.8</v>
      </c>
      <c r="C19" s="67">
        <v>205.35</v>
      </c>
      <c r="D19" s="68">
        <v>155.66</v>
      </c>
    </row>
    <row r="20" spans="1:4" ht="12.75">
      <c r="A20" s="3"/>
      <c r="B20" s="3"/>
      <c r="C20" s="3"/>
      <c r="D20" s="4"/>
    </row>
    <row r="22" s="10" customFormat="1" ht="12.75">
      <c r="A22" s="58" t="s">
        <v>644</v>
      </c>
    </row>
    <row r="23" s="10" customFormat="1" ht="12.75">
      <c r="A23" s="69" t="s">
        <v>643</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4.xml><?xml version="1.0" encoding="utf-8"?>
<worksheet xmlns="http://schemas.openxmlformats.org/spreadsheetml/2006/main" xmlns:r="http://schemas.openxmlformats.org/officeDocument/2006/relationships">
  <dimension ref="A1:D38"/>
  <sheetViews>
    <sheetView workbookViewId="0" topLeftCell="A1">
      <selection activeCell="A1" sqref="A1"/>
    </sheetView>
  </sheetViews>
  <sheetFormatPr defaultColWidth="9.140625" defaultRowHeight="12.75"/>
  <cols>
    <col min="1" max="4" width="20.7109375" style="0" customWidth="1"/>
  </cols>
  <sheetData>
    <row r="1" spans="1:4" s="12" customFormat="1" ht="15.75" customHeight="1">
      <c r="A1" s="16" t="s">
        <v>614</v>
      </c>
      <c r="B1" s="13"/>
      <c r="C1" s="13"/>
      <c r="D1" s="13"/>
    </row>
    <row r="2" spans="1:4" s="12" customFormat="1" ht="15.75" customHeight="1">
      <c r="A2" s="16" t="s">
        <v>615</v>
      </c>
      <c r="B2" s="13"/>
      <c r="C2" s="13"/>
      <c r="D2" s="13"/>
    </row>
    <row r="3" s="12" customFormat="1" ht="15.75"/>
    <row r="4" spans="1:4" ht="12.75">
      <c r="A4" s="44" t="s">
        <v>616</v>
      </c>
      <c r="B4" s="1"/>
      <c r="C4" s="1"/>
      <c r="D4" s="1"/>
    </row>
    <row r="5" spans="1:4" ht="13.5" thickBot="1">
      <c r="A5" s="14"/>
      <c r="B5" s="14"/>
      <c r="C5" s="14"/>
      <c r="D5" s="14"/>
    </row>
    <row r="6" spans="1:4" s="48" customFormat="1" ht="24" customHeight="1" thickTop="1">
      <c r="A6" s="45" t="s">
        <v>617</v>
      </c>
      <c r="B6" s="46" t="s">
        <v>618</v>
      </c>
      <c r="C6" s="47" t="s">
        <v>619</v>
      </c>
      <c r="D6" s="45" t="s">
        <v>620</v>
      </c>
    </row>
    <row r="7" spans="1:3" ht="12.75">
      <c r="A7" s="2"/>
      <c r="B7" s="49"/>
      <c r="C7" s="2"/>
    </row>
    <row r="8" spans="1:4" ht="12.75">
      <c r="A8" s="50">
        <v>1985</v>
      </c>
      <c r="B8" s="51">
        <v>3037254</v>
      </c>
      <c r="C8" s="24">
        <v>1122268</v>
      </c>
      <c r="D8" s="52">
        <v>1914986</v>
      </c>
    </row>
    <row r="9" spans="1:4" ht="12.75">
      <c r="A9" s="50">
        <v>1986</v>
      </c>
      <c r="B9" s="51">
        <v>3278450</v>
      </c>
      <c r="C9" s="24">
        <v>1212782</v>
      </c>
      <c r="D9" s="52">
        <v>2065668</v>
      </c>
    </row>
    <row r="10" spans="1:4" ht="12.75">
      <c r="A10" s="50">
        <v>1987</v>
      </c>
      <c r="B10" s="51">
        <v>3443271</v>
      </c>
      <c r="C10" s="24">
        <v>1369401</v>
      </c>
      <c r="D10" s="52">
        <v>2073870</v>
      </c>
    </row>
    <row r="11" spans="1:4" ht="12.75">
      <c r="A11" s="50">
        <v>1988</v>
      </c>
      <c r="B11" s="51">
        <v>3715546</v>
      </c>
      <c r="C11" s="24">
        <v>1408891</v>
      </c>
      <c r="D11" s="52">
        <v>2306655</v>
      </c>
    </row>
    <row r="12" spans="1:4" ht="12.75">
      <c r="A12" s="50">
        <v>1989</v>
      </c>
      <c r="B12" s="51">
        <v>4108740</v>
      </c>
      <c r="C12" s="24">
        <v>1505071</v>
      </c>
      <c r="D12" s="52">
        <v>2603669</v>
      </c>
    </row>
    <row r="13" spans="1:4" ht="12.75">
      <c r="A13" s="50">
        <v>1990</v>
      </c>
      <c r="B13" s="51">
        <v>4401733</v>
      </c>
      <c r="C13" s="24">
        <v>1572994</v>
      </c>
      <c r="D13" s="52">
        <v>2828739</v>
      </c>
    </row>
    <row r="14" spans="1:4" ht="12.75">
      <c r="A14" s="50">
        <v>1991</v>
      </c>
      <c r="B14" s="51">
        <v>4825777</v>
      </c>
      <c r="C14" s="24">
        <v>1512990</v>
      </c>
      <c r="D14" s="52">
        <v>3312787</v>
      </c>
    </row>
    <row r="15" spans="1:4" ht="12.75">
      <c r="A15" s="50">
        <v>1992</v>
      </c>
      <c r="B15" s="51">
        <v>5013293</v>
      </c>
      <c r="C15" s="24">
        <v>1621751</v>
      </c>
      <c r="D15" s="52">
        <v>3391542</v>
      </c>
    </row>
    <row r="16" spans="1:4" ht="12.75">
      <c r="A16" s="50">
        <v>1993</v>
      </c>
      <c r="B16" s="51">
        <v>5035581</v>
      </c>
      <c r="C16" s="24">
        <v>1527037</v>
      </c>
      <c r="D16" s="52">
        <v>3508544</v>
      </c>
    </row>
    <row r="17" spans="1:4" ht="12.75">
      <c r="A17" s="50">
        <v>1994</v>
      </c>
      <c r="B17" s="51">
        <v>5358587</v>
      </c>
      <c r="C17" s="24">
        <v>1666406</v>
      </c>
      <c r="D17" s="52">
        <v>3692182</v>
      </c>
    </row>
    <row r="18" spans="1:4" ht="12.75">
      <c r="A18" s="50">
        <v>1995</v>
      </c>
      <c r="B18" s="51">
        <v>5552792</v>
      </c>
      <c r="C18" s="24">
        <v>1776527</v>
      </c>
      <c r="D18" s="52">
        <v>3776265</v>
      </c>
    </row>
    <row r="19" spans="1:4" ht="12.75">
      <c r="A19" s="50">
        <v>1996</v>
      </c>
      <c r="B19" s="51">
        <v>5859454</v>
      </c>
      <c r="C19" s="24">
        <v>2057800</v>
      </c>
      <c r="D19" s="52">
        <v>3801655</v>
      </c>
    </row>
    <row r="20" spans="1:4" ht="12.75">
      <c r="A20" s="50">
        <v>1997</v>
      </c>
      <c r="B20" s="51">
        <v>5829772</v>
      </c>
      <c r="C20" s="24">
        <v>2155318.625</v>
      </c>
      <c r="D20" s="52">
        <v>3826023.75</v>
      </c>
    </row>
    <row r="21" spans="1:4" ht="12.75">
      <c r="A21" s="50">
        <v>1998</v>
      </c>
      <c r="B21" s="51">
        <v>5904196.325</v>
      </c>
      <c r="C21" s="24">
        <v>2147216.85</v>
      </c>
      <c r="D21" s="52">
        <v>3756979.475</v>
      </c>
    </row>
    <row r="22" spans="1:4" ht="12.75">
      <c r="A22" s="50">
        <v>1999</v>
      </c>
      <c r="B22" s="51">
        <v>5845772.15</v>
      </c>
      <c r="C22" s="24">
        <v>2158192.575</v>
      </c>
      <c r="D22" s="52">
        <v>3687579.575</v>
      </c>
    </row>
    <row r="23" spans="1:4" ht="12.75">
      <c r="A23" s="50">
        <v>2000</v>
      </c>
      <c r="B23" s="51">
        <v>6305324.675000001</v>
      </c>
      <c r="C23" s="24">
        <v>2419286.7</v>
      </c>
      <c r="D23" s="52">
        <v>3886037.975</v>
      </c>
    </row>
    <row r="24" spans="1:4" ht="12.75">
      <c r="A24" s="50">
        <v>2001</v>
      </c>
      <c r="B24" s="51">
        <v>6360998.65</v>
      </c>
      <c r="C24" s="24">
        <v>2421812.725</v>
      </c>
      <c r="D24" s="52">
        <v>3939185.925</v>
      </c>
    </row>
    <row r="25" spans="1:4" ht="12.75">
      <c r="A25" s="50">
        <v>2002</v>
      </c>
      <c r="B25" s="51">
        <v>6184615.575</v>
      </c>
      <c r="C25" s="24">
        <v>2227340.725</v>
      </c>
      <c r="D25" s="52">
        <v>3957274.85</v>
      </c>
    </row>
    <row r="26" spans="1:4" ht="12.75">
      <c r="A26" s="50">
        <v>2003</v>
      </c>
      <c r="B26" s="51">
        <v>6472542.45</v>
      </c>
      <c r="C26" s="24">
        <v>2322434.325</v>
      </c>
      <c r="D26" s="52">
        <v>4150108.125</v>
      </c>
    </row>
    <row r="27" spans="1:4" ht="12.75">
      <c r="A27" s="50">
        <v>2004</v>
      </c>
      <c r="B27" s="51">
        <v>6851887.95</v>
      </c>
      <c r="C27" s="24">
        <v>2518057.875</v>
      </c>
      <c r="D27" s="52">
        <v>4333830.075</v>
      </c>
    </row>
    <row r="28" spans="1:4" ht="12.75">
      <c r="A28" s="50">
        <v>2005</v>
      </c>
      <c r="B28" s="53">
        <v>7639189.050000001</v>
      </c>
      <c r="C28" s="54">
        <v>2834838.15</v>
      </c>
      <c r="D28" s="55">
        <v>4804350.9</v>
      </c>
    </row>
    <row r="29" spans="1:4" ht="12.75">
      <c r="A29" s="50">
        <v>2006</v>
      </c>
      <c r="B29" s="53">
        <v>8107018.425000001</v>
      </c>
      <c r="C29" s="54">
        <v>3097961.025</v>
      </c>
      <c r="D29" s="55">
        <v>5009057.4</v>
      </c>
    </row>
    <row r="30" spans="1:4" ht="12.75">
      <c r="A30" s="50">
        <v>2007</v>
      </c>
      <c r="B30" s="51">
        <v>9171835</v>
      </c>
      <c r="C30" s="24">
        <v>3406579</v>
      </c>
      <c r="D30" s="52">
        <v>5765256</v>
      </c>
    </row>
    <row r="31" spans="1:4" ht="12.75">
      <c r="A31" s="3"/>
      <c r="B31" s="56"/>
      <c r="C31" s="3"/>
      <c r="D31" s="4"/>
    </row>
    <row r="33" s="5" customFormat="1" ht="12.75">
      <c r="A33" s="10" t="s">
        <v>621</v>
      </c>
    </row>
    <row r="34" s="5" customFormat="1" ht="12.75">
      <c r="A34" s="57" t="s">
        <v>622</v>
      </c>
    </row>
    <row r="35" s="5" customFormat="1" ht="12.75">
      <c r="A35" s="57" t="s">
        <v>623</v>
      </c>
    </row>
    <row r="36" s="5" customFormat="1" ht="12.75">
      <c r="A36" s="10" t="s">
        <v>624</v>
      </c>
    </row>
    <row r="37" s="5" customFormat="1" ht="12.75">
      <c r="A37" s="26" t="s">
        <v>625</v>
      </c>
    </row>
    <row r="38" s="5" customFormat="1" ht="12.75">
      <c r="A38" s="58" t="s">
        <v>626</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5.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 width="32.57421875" style="0" customWidth="1"/>
    <col min="2" max="5" width="12.7109375" style="0" customWidth="1"/>
  </cols>
  <sheetData>
    <row r="1" spans="1:5" s="12" customFormat="1" ht="15.75">
      <c r="A1" s="37" t="s">
        <v>589</v>
      </c>
      <c r="B1" s="13"/>
      <c r="C1" s="13"/>
      <c r="D1" s="13"/>
      <c r="E1" s="13"/>
    </row>
    <row r="2" spans="1:5" ht="15.75">
      <c r="A2" s="38"/>
      <c r="B2" s="1"/>
      <c r="C2" s="1"/>
      <c r="D2" s="1"/>
      <c r="E2" s="1"/>
    </row>
    <row r="3" spans="1:5" ht="12.75">
      <c r="A3" s="28" t="s">
        <v>575</v>
      </c>
      <c r="B3" s="1"/>
      <c r="C3" s="1"/>
      <c r="D3" s="1"/>
      <c r="E3" s="1"/>
    </row>
    <row r="4" spans="1:5" ht="12.75">
      <c r="A4" s="33" t="s">
        <v>576</v>
      </c>
      <c r="B4" s="1"/>
      <c r="C4" s="1"/>
      <c r="D4" s="1"/>
      <c r="E4" s="1"/>
    </row>
    <row r="5" spans="1:5" ht="12.75">
      <c r="A5" s="33" t="s">
        <v>590</v>
      </c>
      <c r="B5" s="1"/>
      <c r="C5" s="1"/>
      <c r="D5" s="1"/>
      <c r="E5" s="1"/>
    </row>
    <row r="6" spans="1:5" ht="13.5" thickBot="1">
      <c r="A6" s="14"/>
      <c r="B6" s="14"/>
      <c r="C6" s="14"/>
      <c r="D6" s="14"/>
      <c r="E6" s="14"/>
    </row>
    <row r="7" spans="1:5" s="11" customFormat="1" ht="93.75" customHeight="1" thickTop="1">
      <c r="A7" s="15" t="s">
        <v>559</v>
      </c>
      <c r="B7" s="22" t="s">
        <v>581</v>
      </c>
      <c r="C7" s="25" t="s">
        <v>591</v>
      </c>
      <c r="D7" s="22" t="s">
        <v>561</v>
      </c>
      <c r="E7" s="25" t="s">
        <v>592</v>
      </c>
    </row>
    <row r="8" spans="1:4" ht="12.75">
      <c r="A8" s="2"/>
      <c r="B8" s="2"/>
      <c r="C8" s="2"/>
      <c r="D8" s="2"/>
    </row>
    <row r="9" spans="1:4" ht="12.75">
      <c r="A9" s="2" t="s">
        <v>593</v>
      </c>
      <c r="B9" s="2"/>
      <c r="C9" s="2"/>
      <c r="D9" s="2"/>
    </row>
    <row r="10" spans="1:4" ht="12.75">
      <c r="A10" s="23" t="s">
        <v>594</v>
      </c>
      <c r="B10" s="2"/>
      <c r="C10" s="2"/>
      <c r="D10" s="2"/>
    </row>
    <row r="11" spans="1:4" ht="12.75">
      <c r="A11" s="39" t="s">
        <v>595</v>
      </c>
      <c r="B11" s="2"/>
      <c r="C11" s="2"/>
      <c r="D11" s="2"/>
    </row>
    <row r="12" spans="1:6" ht="12.75">
      <c r="A12" s="39" t="s">
        <v>596</v>
      </c>
      <c r="B12" s="29">
        <v>28</v>
      </c>
      <c r="C12" s="40">
        <v>178465</v>
      </c>
      <c r="D12" s="40">
        <v>48415</v>
      </c>
      <c r="E12" s="41">
        <v>578</v>
      </c>
      <c r="F12" s="42"/>
    </row>
    <row r="13" spans="1:5" ht="12.75">
      <c r="A13" s="2"/>
      <c r="B13" s="29"/>
      <c r="C13" s="40"/>
      <c r="D13" s="40"/>
      <c r="E13" s="41"/>
    </row>
    <row r="14" spans="1:5" ht="12.75">
      <c r="A14" s="2" t="s">
        <v>597</v>
      </c>
      <c r="B14" s="29"/>
      <c r="C14" s="40"/>
      <c r="D14" s="40"/>
      <c r="E14" s="41"/>
    </row>
    <row r="15" spans="1:5" ht="12.75">
      <c r="A15" s="23" t="s">
        <v>598</v>
      </c>
      <c r="B15" s="29"/>
      <c r="C15" s="40"/>
      <c r="D15" s="40"/>
      <c r="E15" s="41"/>
    </row>
    <row r="16" spans="1:5" ht="12.75">
      <c r="A16" s="39" t="s">
        <v>599</v>
      </c>
      <c r="B16" s="29">
        <v>39</v>
      </c>
      <c r="C16" s="40">
        <v>128850</v>
      </c>
      <c r="D16" s="40">
        <v>9492</v>
      </c>
      <c r="E16" s="41">
        <v>457</v>
      </c>
    </row>
    <row r="17" spans="1:5" ht="12.75">
      <c r="A17" s="2"/>
      <c r="B17" s="29"/>
      <c r="C17" s="40"/>
      <c r="D17" s="40"/>
      <c r="E17" s="41"/>
    </row>
    <row r="18" spans="1:5" ht="12.75">
      <c r="A18" s="2" t="s">
        <v>600</v>
      </c>
      <c r="B18" s="29"/>
      <c r="C18" s="40"/>
      <c r="D18" s="40"/>
      <c r="E18" s="41"/>
    </row>
    <row r="19" spans="1:5" ht="12.75">
      <c r="A19" s="23" t="s">
        <v>601</v>
      </c>
      <c r="B19" s="29"/>
      <c r="C19" s="40"/>
      <c r="D19" s="40"/>
      <c r="E19" s="41"/>
    </row>
    <row r="20" spans="1:5" ht="12.75">
      <c r="A20" s="39" t="s">
        <v>602</v>
      </c>
      <c r="B20" s="29">
        <v>28</v>
      </c>
      <c r="C20" s="40">
        <v>9794</v>
      </c>
      <c r="D20" s="40">
        <v>3374</v>
      </c>
      <c r="E20" s="41">
        <v>117</v>
      </c>
    </row>
    <row r="21" spans="1:5" ht="12.75">
      <c r="A21" s="23" t="s">
        <v>603</v>
      </c>
      <c r="B21" s="29"/>
      <c r="C21" s="40"/>
      <c r="D21" s="40"/>
      <c r="E21" s="41"/>
    </row>
    <row r="22" spans="1:5" ht="12.75">
      <c r="A22" s="39" t="s">
        <v>604</v>
      </c>
      <c r="B22" s="29">
        <v>252</v>
      </c>
      <c r="C22" s="40">
        <v>266899</v>
      </c>
      <c r="D22" s="40">
        <v>93844</v>
      </c>
      <c r="E22" s="41">
        <v>1894</v>
      </c>
    </row>
    <row r="23" spans="1:5" ht="12.75">
      <c r="A23" s="23" t="s">
        <v>605</v>
      </c>
      <c r="B23" s="29"/>
      <c r="C23" s="40"/>
      <c r="D23" s="40"/>
      <c r="E23" s="41"/>
    </row>
    <row r="24" spans="1:5" ht="12.75">
      <c r="A24" s="39" t="s">
        <v>606</v>
      </c>
      <c r="B24" s="29">
        <v>73</v>
      </c>
      <c r="C24" s="40">
        <v>57091</v>
      </c>
      <c r="D24" s="40">
        <v>42600</v>
      </c>
      <c r="E24" s="41">
        <v>1054</v>
      </c>
    </row>
    <row r="25" spans="1:5" ht="12.75">
      <c r="A25" s="23" t="s">
        <v>607</v>
      </c>
      <c r="B25" s="29">
        <v>8</v>
      </c>
      <c r="C25" s="40">
        <v>8898</v>
      </c>
      <c r="D25" s="40">
        <v>2673</v>
      </c>
      <c r="E25" s="41">
        <v>35</v>
      </c>
    </row>
    <row r="26" spans="1:5" ht="12.75">
      <c r="A26" s="3"/>
      <c r="B26" s="3"/>
      <c r="C26" s="3"/>
      <c r="D26" s="3"/>
      <c r="E26" s="4"/>
    </row>
    <row r="28" s="5" customFormat="1" ht="12.75">
      <c r="A28" s="19" t="s">
        <v>608</v>
      </c>
    </row>
    <row r="29" s="5" customFormat="1" ht="12.75">
      <c r="A29" s="17" t="s">
        <v>609</v>
      </c>
    </row>
    <row r="30" ht="12.75">
      <c r="A30" s="17" t="s">
        <v>610</v>
      </c>
    </row>
    <row r="31" ht="12.75">
      <c r="A31" s="35" t="s">
        <v>611</v>
      </c>
    </row>
    <row r="32" ht="12.75">
      <c r="A32" s="35" t="s">
        <v>612</v>
      </c>
    </row>
    <row r="33" ht="12.75">
      <c r="A33" s="35" t="s">
        <v>613</v>
      </c>
    </row>
    <row r="34" spans="1:6" ht="12.75">
      <c r="A34" s="43"/>
      <c r="B34" s="42"/>
      <c r="C34" s="42"/>
      <c r="D34" s="42"/>
      <c r="E34" s="42"/>
      <c r="F34" s="42"/>
    </row>
    <row r="35" spans="1:6" ht="12.75">
      <c r="A35" s="43"/>
      <c r="B35" s="42"/>
      <c r="C35" s="42"/>
      <c r="D35" s="42"/>
      <c r="E35" s="42"/>
      <c r="F35" s="42"/>
    </row>
    <row r="36" spans="1:6" ht="12.75">
      <c r="A36" s="43"/>
      <c r="B36" s="42"/>
      <c r="C36" s="42"/>
      <c r="D36" s="42"/>
      <c r="E36" s="42"/>
      <c r="F36" s="42"/>
    </row>
    <row r="37" spans="1:6" ht="12.75">
      <c r="A37" s="43"/>
      <c r="B37" s="42"/>
      <c r="C37" s="42"/>
      <c r="D37" s="42"/>
      <c r="E37" s="42"/>
      <c r="F37" s="42"/>
    </row>
    <row r="38" spans="1:6" ht="12.75">
      <c r="A38" s="42"/>
      <c r="B38" s="42"/>
      <c r="C38" s="42"/>
      <c r="D38" s="42"/>
      <c r="E38" s="42"/>
      <c r="F38" s="42"/>
    </row>
    <row r="39" spans="1:6" ht="12.75">
      <c r="A39" s="42"/>
      <c r="B39" s="42"/>
      <c r="C39" s="42"/>
      <c r="D39" s="42"/>
      <c r="E39" s="42"/>
      <c r="F39" s="42"/>
    </row>
    <row r="40" spans="1:6" ht="12.75">
      <c r="A40" s="42"/>
      <c r="B40" s="42"/>
      <c r="C40" s="42"/>
      <c r="D40" s="42"/>
      <c r="E40" s="42"/>
      <c r="F40" s="42"/>
    </row>
    <row r="41" spans="1:6" ht="12.75">
      <c r="A41" s="42"/>
      <c r="B41" s="42"/>
      <c r="C41" s="42"/>
      <c r="D41" s="42"/>
      <c r="E41" s="42"/>
      <c r="F41" s="42"/>
    </row>
    <row r="42" spans="1:6" ht="12.75">
      <c r="A42" s="42"/>
      <c r="B42" s="42"/>
      <c r="C42" s="42"/>
      <c r="D42" s="42"/>
      <c r="E42" s="42"/>
      <c r="F42" s="42"/>
    </row>
    <row r="43" spans="1:6" ht="12.75">
      <c r="A43" s="42"/>
      <c r="B43" s="42"/>
      <c r="C43" s="42"/>
      <c r="D43" s="42"/>
      <c r="E43" s="42"/>
      <c r="F43" s="42"/>
    </row>
    <row r="44" spans="1:6" ht="12.75">
      <c r="A44" s="42"/>
      <c r="B44" s="42"/>
      <c r="C44" s="42"/>
      <c r="D44" s="42"/>
      <c r="E44" s="42"/>
      <c r="F44" s="42"/>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6.xml><?xml version="1.0" encoding="utf-8"?>
<worksheet xmlns="http://schemas.openxmlformats.org/spreadsheetml/2006/main" xmlns:r="http://schemas.openxmlformats.org/officeDocument/2006/relationships">
  <dimension ref="A1:E47"/>
  <sheetViews>
    <sheetView workbookViewId="0" topLeftCell="A1">
      <selection activeCell="A1" sqref="A1"/>
    </sheetView>
  </sheetViews>
  <sheetFormatPr defaultColWidth="9.140625" defaultRowHeight="12.75"/>
  <cols>
    <col min="1" max="1" width="30.140625" style="0" customWidth="1"/>
    <col min="2" max="2" width="11.421875" style="0" customWidth="1"/>
    <col min="3" max="5" width="14.00390625" style="0" customWidth="1"/>
  </cols>
  <sheetData>
    <row r="1" spans="1:5" s="12" customFormat="1" ht="15.75">
      <c r="A1" s="16" t="s">
        <v>588</v>
      </c>
      <c r="B1" s="13"/>
      <c r="C1" s="13"/>
      <c r="D1" s="13"/>
      <c r="E1" s="13"/>
    </row>
    <row r="2" spans="1:5" s="12" customFormat="1" ht="9" customHeight="1">
      <c r="A2" s="16"/>
      <c r="B2" s="13"/>
      <c r="C2" s="13"/>
      <c r="D2" s="13"/>
      <c r="E2" s="13"/>
    </row>
    <row r="3" spans="1:5" s="12" customFormat="1" ht="12.75" customHeight="1">
      <c r="A3" s="28" t="s">
        <v>575</v>
      </c>
      <c r="B3" s="13"/>
      <c r="C3" s="13"/>
      <c r="D3" s="13"/>
      <c r="E3" s="13"/>
    </row>
    <row r="4" spans="1:5" s="12" customFormat="1" ht="12.75" customHeight="1">
      <c r="A4" s="33" t="s">
        <v>576</v>
      </c>
      <c r="B4" s="13"/>
      <c r="C4" s="13"/>
      <c r="D4" s="13"/>
      <c r="E4" s="13"/>
    </row>
    <row r="5" spans="1:5" s="12" customFormat="1" ht="12.75" customHeight="1">
      <c r="A5" s="33" t="s">
        <v>577</v>
      </c>
      <c r="B5" s="13"/>
      <c r="C5" s="13"/>
      <c r="D5" s="13"/>
      <c r="E5" s="13"/>
    </row>
    <row r="6" spans="1:5" ht="12.75" customHeight="1">
      <c r="A6" s="33" t="s">
        <v>578</v>
      </c>
      <c r="B6" s="1"/>
      <c r="C6" s="1"/>
      <c r="D6" s="1"/>
      <c r="E6" s="1"/>
    </row>
    <row r="7" spans="1:5" ht="9" customHeight="1" thickBot="1">
      <c r="A7" s="14"/>
      <c r="B7" s="14"/>
      <c r="C7" s="14"/>
      <c r="D7" s="14"/>
      <c r="E7" s="14"/>
    </row>
    <row r="8" spans="1:5" s="11" customFormat="1" ht="79.5" customHeight="1" thickTop="1">
      <c r="A8" s="15" t="s">
        <v>559</v>
      </c>
      <c r="B8" s="22" t="s">
        <v>581</v>
      </c>
      <c r="C8" s="15" t="s">
        <v>560</v>
      </c>
      <c r="D8" s="22" t="s">
        <v>561</v>
      </c>
      <c r="E8" s="25" t="s">
        <v>579</v>
      </c>
    </row>
    <row r="9" spans="1:4" ht="12.75">
      <c r="A9" s="2"/>
      <c r="B9" s="2"/>
      <c r="C9" s="2"/>
      <c r="D9" s="2"/>
    </row>
    <row r="10" spans="1:4" ht="12.75">
      <c r="A10" s="2" t="s">
        <v>587</v>
      </c>
      <c r="B10" s="2"/>
      <c r="C10" s="2"/>
      <c r="D10" s="2"/>
    </row>
    <row r="11" spans="1:4" ht="12.75">
      <c r="A11" s="20" t="s">
        <v>562</v>
      </c>
      <c r="B11" s="2"/>
      <c r="C11" s="2"/>
      <c r="D11" s="2"/>
    </row>
    <row r="12" spans="1:4" ht="12.75">
      <c r="A12" s="23" t="s">
        <v>572</v>
      </c>
      <c r="B12" s="2"/>
      <c r="C12" s="2"/>
      <c r="D12" s="2"/>
    </row>
    <row r="13" spans="1:5" ht="12.75">
      <c r="A13" s="21">
        <v>1977</v>
      </c>
      <c r="B13" s="34">
        <v>11</v>
      </c>
      <c r="C13" s="29">
        <v>926</v>
      </c>
      <c r="D13" s="8">
        <v>174</v>
      </c>
      <c r="E13" s="31">
        <v>31</v>
      </c>
    </row>
    <row r="14" spans="1:5" ht="12.75">
      <c r="A14" s="21">
        <v>1982</v>
      </c>
      <c r="B14" s="34">
        <v>16</v>
      </c>
      <c r="C14" s="29">
        <v>4203</v>
      </c>
      <c r="D14" s="8">
        <v>1147</v>
      </c>
      <c r="E14" s="31">
        <v>74</v>
      </c>
    </row>
    <row r="15" spans="1:5" ht="12.75">
      <c r="A15" s="21">
        <v>1987</v>
      </c>
      <c r="B15" s="34">
        <v>25</v>
      </c>
      <c r="C15" s="29">
        <v>10177</v>
      </c>
      <c r="D15" s="8">
        <v>2394</v>
      </c>
      <c r="E15" s="31">
        <v>136</v>
      </c>
    </row>
    <row r="16" spans="1:5" ht="12.75">
      <c r="A16" s="21">
        <v>1992</v>
      </c>
      <c r="B16" s="34">
        <v>50</v>
      </c>
      <c r="C16" s="29">
        <v>20394</v>
      </c>
      <c r="D16" s="8">
        <v>6028</v>
      </c>
      <c r="E16" s="31">
        <v>250</v>
      </c>
    </row>
    <row r="17" spans="1:5" ht="12.75">
      <c r="A17" s="21">
        <v>1997</v>
      </c>
      <c r="B17" s="34">
        <v>63</v>
      </c>
      <c r="C17" s="29">
        <v>33727</v>
      </c>
      <c r="D17" s="8">
        <v>10660</v>
      </c>
      <c r="E17" s="31">
        <v>278</v>
      </c>
    </row>
    <row r="18" spans="1:5" ht="12.75">
      <c r="A18" s="21">
        <v>2002</v>
      </c>
      <c r="B18" s="34">
        <v>67</v>
      </c>
      <c r="C18" s="30" t="s">
        <v>563</v>
      </c>
      <c r="D18" s="8">
        <v>6021</v>
      </c>
      <c r="E18" s="31">
        <v>183</v>
      </c>
    </row>
    <row r="19" spans="1:4" ht="12.75">
      <c r="A19" s="2"/>
      <c r="B19" s="24"/>
      <c r="C19" s="2"/>
      <c r="D19" s="7"/>
    </row>
    <row r="20" spans="1:4" ht="12.75">
      <c r="A20" s="2" t="s">
        <v>580</v>
      </c>
      <c r="B20" s="24"/>
      <c r="C20" s="2"/>
      <c r="D20" s="2"/>
    </row>
    <row r="21" spans="1:4" ht="12.75">
      <c r="A21" s="23" t="s">
        <v>573</v>
      </c>
      <c r="B21" s="24"/>
      <c r="C21" s="2"/>
      <c r="D21" s="2"/>
    </row>
    <row r="22" spans="1:5" ht="12.75">
      <c r="A22" s="23" t="s">
        <v>568</v>
      </c>
      <c r="B22" s="34">
        <v>50</v>
      </c>
      <c r="C22" s="29">
        <v>17444</v>
      </c>
      <c r="D22" s="9" t="s">
        <v>563</v>
      </c>
      <c r="E22" s="32" t="s">
        <v>563</v>
      </c>
    </row>
    <row r="23" spans="1:5" ht="12.75">
      <c r="A23" s="21">
        <v>1982</v>
      </c>
      <c r="B23" s="34">
        <v>36</v>
      </c>
      <c r="C23" s="29">
        <v>21329</v>
      </c>
      <c r="D23" s="8">
        <v>3195</v>
      </c>
      <c r="E23" s="31">
        <v>519</v>
      </c>
    </row>
    <row r="24" spans="1:5" ht="12.75">
      <c r="A24" s="21">
        <v>1987</v>
      </c>
      <c r="B24" s="34">
        <v>35</v>
      </c>
      <c r="C24" s="30" t="s">
        <v>563</v>
      </c>
      <c r="D24" s="9" t="s">
        <v>563</v>
      </c>
      <c r="E24" s="32" t="s">
        <v>563</v>
      </c>
    </row>
    <row r="25" spans="1:5" ht="12.75">
      <c r="A25" s="21">
        <v>1992</v>
      </c>
      <c r="B25" s="34">
        <v>34</v>
      </c>
      <c r="C25" s="30" t="s">
        <v>563</v>
      </c>
      <c r="D25" s="9" t="s">
        <v>563</v>
      </c>
      <c r="E25" s="32" t="s">
        <v>563</v>
      </c>
    </row>
    <row r="26" spans="1:5" ht="12.75">
      <c r="A26" s="21">
        <v>1997</v>
      </c>
      <c r="B26" s="34">
        <v>35</v>
      </c>
      <c r="C26" s="29">
        <v>62133</v>
      </c>
      <c r="D26" s="8">
        <v>8866</v>
      </c>
      <c r="E26" s="31">
        <v>1195</v>
      </c>
    </row>
    <row r="27" spans="1:5" ht="12.75">
      <c r="A27" s="21">
        <v>2002</v>
      </c>
      <c r="B27" s="34">
        <v>42</v>
      </c>
      <c r="C27" s="29">
        <v>96148</v>
      </c>
      <c r="D27" s="8">
        <v>10310</v>
      </c>
      <c r="E27" s="31">
        <v>1079</v>
      </c>
    </row>
    <row r="28" spans="1:5" ht="12.75">
      <c r="A28" s="2"/>
      <c r="B28" s="34"/>
      <c r="C28" s="29"/>
      <c r="D28" s="8"/>
      <c r="E28" s="31"/>
    </row>
    <row r="29" spans="1:4" ht="12.75">
      <c r="A29" s="2" t="s">
        <v>586</v>
      </c>
      <c r="B29" s="24"/>
      <c r="C29" s="6"/>
      <c r="D29" s="7"/>
    </row>
    <row r="30" spans="1:4" ht="12.75">
      <c r="A30" s="23" t="s">
        <v>574</v>
      </c>
      <c r="B30" s="24"/>
      <c r="C30" s="6"/>
      <c r="D30" s="7"/>
    </row>
    <row r="31" spans="1:5" ht="12.75">
      <c r="A31" s="21">
        <v>1987</v>
      </c>
      <c r="B31" s="34">
        <v>78</v>
      </c>
      <c r="C31" s="29">
        <v>12319</v>
      </c>
      <c r="D31" s="8">
        <v>2456</v>
      </c>
      <c r="E31" s="31">
        <v>376</v>
      </c>
    </row>
    <row r="32" spans="1:5" ht="12.75">
      <c r="A32" s="21">
        <v>1992</v>
      </c>
      <c r="B32" s="34">
        <v>78</v>
      </c>
      <c r="C32" s="29">
        <v>26909</v>
      </c>
      <c r="D32" s="8">
        <v>5252</v>
      </c>
      <c r="E32" s="31">
        <v>545</v>
      </c>
    </row>
    <row r="33" spans="1:5" ht="12.75">
      <c r="A33" s="21">
        <v>1997</v>
      </c>
      <c r="B33" s="34">
        <v>81</v>
      </c>
      <c r="C33" s="29">
        <v>23862</v>
      </c>
      <c r="D33" s="8">
        <v>4346</v>
      </c>
      <c r="E33" s="31">
        <v>451</v>
      </c>
    </row>
    <row r="34" spans="1:5" ht="12.75">
      <c r="A34" s="21">
        <v>2002</v>
      </c>
      <c r="B34" s="34">
        <v>67</v>
      </c>
      <c r="C34" s="29">
        <v>37401</v>
      </c>
      <c r="D34" s="8">
        <v>5813</v>
      </c>
      <c r="E34" s="31">
        <v>500</v>
      </c>
    </row>
    <row r="35" spans="1:5" ht="12.75">
      <c r="A35" s="3"/>
      <c r="B35" s="3"/>
      <c r="C35" s="3"/>
      <c r="D35" s="3"/>
      <c r="E35" s="4"/>
    </row>
    <row r="36" ht="8.25" customHeight="1"/>
    <row r="37" s="5" customFormat="1" ht="12.75">
      <c r="A37" s="10" t="s">
        <v>564</v>
      </c>
    </row>
    <row r="38" s="5" customFormat="1" ht="12.75">
      <c r="A38" s="26" t="s">
        <v>569</v>
      </c>
    </row>
    <row r="39" s="5" customFormat="1" ht="12.75">
      <c r="A39" s="19" t="s">
        <v>565</v>
      </c>
    </row>
    <row r="40" s="5" customFormat="1" ht="12.75">
      <c r="A40" s="17" t="s">
        <v>566</v>
      </c>
    </row>
    <row r="41" s="5" customFormat="1" ht="12.75">
      <c r="A41" s="18" t="s">
        <v>567</v>
      </c>
    </row>
    <row r="42" s="5" customFormat="1" ht="12" customHeight="1">
      <c r="A42" s="17" t="s">
        <v>570</v>
      </c>
    </row>
    <row r="43" s="5" customFormat="1" ht="12.75">
      <c r="A43" s="27" t="s">
        <v>571</v>
      </c>
    </row>
    <row r="44" ht="12.75">
      <c r="A44" s="27" t="s">
        <v>582</v>
      </c>
    </row>
    <row r="45" ht="12.75">
      <c r="A45" s="35" t="s">
        <v>583</v>
      </c>
    </row>
    <row r="46" ht="12.75">
      <c r="A46" s="27" t="s">
        <v>584</v>
      </c>
    </row>
    <row r="47" ht="12.75">
      <c r="A47" s="36" t="s">
        <v>585</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47.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37.7109375" style="0" customWidth="1"/>
    <col min="2" max="4" width="9.140625" style="0" hidden="1" customWidth="1"/>
    <col min="7" max="8" width="9.140625" style="42" customWidth="1"/>
  </cols>
  <sheetData>
    <row r="1" spans="1:9" s="12" customFormat="1" ht="15.75" customHeight="1">
      <c r="A1" s="16" t="s">
        <v>535</v>
      </c>
      <c r="B1" s="13"/>
      <c r="C1" s="13"/>
      <c r="D1" s="13"/>
      <c r="E1" s="13"/>
      <c r="F1" s="13"/>
      <c r="G1" s="409"/>
      <c r="H1" s="409"/>
      <c r="I1" s="13"/>
    </row>
    <row r="2" spans="1:9" s="12" customFormat="1" ht="15.75" customHeight="1">
      <c r="A2" s="16" t="s">
        <v>536</v>
      </c>
      <c r="B2" s="13"/>
      <c r="C2" s="13"/>
      <c r="D2" s="13"/>
      <c r="E2" s="13"/>
      <c r="F2" s="13"/>
      <c r="G2" s="409"/>
      <c r="H2" s="409"/>
      <c r="I2" s="13"/>
    </row>
    <row r="3" spans="1:9" ht="16.5" thickBot="1">
      <c r="A3" s="138"/>
      <c r="B3" s="138"/>
      <c r="C3" s="138"/>
      <c r="D3" s="138"/>
      <c r="E3" s="138"/>
      <c r="F3" s="138"/>
      <c r="G3" s="138"/>
      <c r="H3" s="138"/>
      <c r="I3" s="138"/>
    </row>
    <row r="4" spans="1:9" s="48" customFormat="1" ht="24" customHeight="1" thickTop="1">
      <c r="A4" s="116" t="s">
        <v>811</v>
      </c>
      <c r="B4" s="116">
        <v>1992</v>
      </c>
      <c r="C4" s="116">
        <v>1993</v>
      </c>
      <c r="D4" s="116">
        <v>1994</v>
      </c>
      <c r="E4" s="120">
        <v>2000</v>
      </c>
      <c r="F4" s="120">
        <v>2001</v>
      </c>
      <c r="G4" s="120">
        <v>2002</v>
      </c>
      <c r="H4" s="120">
        <v>2003</v>
      </c>
      <c r="I4" s="120">
        <v>2004</v>
      </c>
    </row>
    <row r="5" spans="1:9" ht="12.75">
      <c r="A5" s="2"/>
      <c r="B5" s="2"/>
      <c r="C5" s="2"/>
      <c r="D5" s="2"/>
      <c r="E5" s="124"/>
      <c r="F5" s="124"/>
      <c r="G5" s="124"/>
      <c r="H5" s="124"/>
      <c r="I5" s="124"/>
    </row>
    <row r="6" spans="1:9" ht="12.75">
      <c r="A6" s="2" t="s">
        <v>537</v>
      </c>
      <c r="B6" s="356">
        <v>27</v>
      </c>
      <c r="C6" s="356">
        <v>20</v>
      </c>
      <c r="D6" s="356">
        <v>40</v>
      </c>
      <c r="E6" s="410">
        <v>13</v>
      </c>
      <c r="F6" s="410">
        <v>22</v>
      </c>
      <c r="G6" s="410">
        <v>15</v>
      </c>
      <c r="H6" s="410">
        <v>6</v>
      </c>
      <c r="I6" s="410">
        <v>18</v>
      </c>
    </row>
    <row r="7" spans="1:9" ht="12.75">
      <c r="A7" s="20" t="s">
        <v>538</v>
      </c>
      <c r="B7" s="356">
        <v>2</v>
      </c>
      <c r="C7" s="356">
        <v>3</v>
      </c>
      <c r="D7" s="356">
        <v>6</v>
      </c>
      <c r="E7" s="410">
        <v>5</v>
      </c>
      <c r="F7" s="410">
        <v>4</v>
      </c>
      <c r="G7" s="410">
        <v>5</v>
      </c>
      <c r="H7" s="410">
        <v>3</v>
      </c>
      <c r="I7" s="410">
        <v>0</v>
      </c>
    </row>
    <row r="8" spans="1:9" ht="12.75">
      <c r="A8" s="23" t="s">
        <v>539</v>
      </c>
      <c r="B8" s="356"/>
      <c r="C8" s="356"/>
      <c r="D8" s="356"/>
      <c r="E8" s="410"/>
      <c r="F8" s="410"/>
      <c r="G8" s="410"/>
      <c r="H8" s="410"/>
      <c r="I8" s="410"/>
    </row>
    <row r="9" spans="1:9" ht="12.75">
      <c r="A9" s="60" t="s">
        <v>540</v>
      </c>
      <c r="B9" s="356">
        <v>5</v>
      </c>
      <c r="C9" s="356">
        <v>2</v>
      </c>
      <c r="D9" s="356">
        <v>3</v>
      </c>
      <c r="E9" s="410">
        <v>7</v>
      </c>
      <c r="F9" s="410">
        <v>18</v>
      </c>
      <c r="G9" s="410">
        <v>10</v>
      </c>
      <c r="H9" s="410">
        <v>3</v>
      </c>
      <c r="I9" s="410">
        <v>14</v>
      </c>
    </row>
    <row r="10" spans="1:10" ht="12.75">
      <c r="A10" s="23" t="s">
        <v>541</v>
      </c>
      <c r="B10" s="356">
        <v>20</v>
      </c>
      <c r="C10" s="356">
        <v>15</v>
      </c>
      <c r="D10" s="356">
        <v>31</v>
      </c>
      <c r="E10" s="410">
        <v>1</v>
      </c>
      <c r="F10" s="411" t="s">
        <v>676</v>
      </c>
      <c r="G10" s="411" t="s">
        <v>676</v>
      </c>
      <c r="H10" s="411" t="s">
        <v>676</v>
      </c>
      <c r="I10" s="410">
        <v>4</v>
      </c>
      <c r="J10" s="42"/>
    </row>
    <row r="11" spans="1:9" ht="12.75">
      <c r="A11" s="2"/>
      <c r="B11" s="2"/>
      <c r="C11" s="2"/>
      <c r="D11" s="2"/>
      <c r="E11" s="124"/>
      <c r="F11" s="124"/>
      <c r="G11" s="124"/>
      <c r="H11" s="124"/>
      <c r="I11" s="124"/>
    </row>
    <row r="12" spans="1:9" ht="12.75">
      <c r="A12" s="2" t="s">
        <v>542</v>
      </c>
      <c r="B12" s="192">
        <v>56.8</v>
      </c>
      <c r="C12" s="192">
        <v>45</v>
      </c>
      <c r="D12" s="192">
        <v>96.5</v>
      </c>
      <c r="E12" s="412">
        <v>136</v>
      </c>
      <c r="F12" s="412">
        <v>83.3</v>
      </c>
      <c r="G12" s="412">
        <v>147.2</v>
      </c>
      <c r="H12" s="412">
        <v>84</v>
      </c>
      <c r="I12" s="412">
        <v>164</v>
      </c>
    </row>
    <row r="13" spans="1:9" ht="12.75">
      <c r="A13" s="20" t="s">
        <v>543</v>
      </c>
      <c r="B13" s="192">
        <v>6.3</v>
      </c>
      <c r="C13" s="192">
        <v>7.3</v>
      </c>
      <c r="D13" s="192">
        <v>5.9</v>
      </c>
      <c r="E13" s="412">
        <v>7.5</v>
      </c>
      <c r="F13" s="412">
        <v>6.7</v>
      </c>
      <c r="G13" s="412">
        <v>5.7</v>
      </c>
      <c r="H13" s="412">
        <v>4.3</v>
      </c>
      <c r="I13" s="412">
        <v>8.7</v>
      </c>
    </row>
    <row r="14" spans="1:10" ht="12.75">
      <c r="A14" s="20" t="s">
        <v>544</v>
      </c>
      <c r="B14" s="192">
        <v>12.9</v>
      </c>
      <c r="C14" s="192">
        <v>3.9</v>
      </c>
      <c r="D14" s="192">
        <v>24.2</v>
      </c>
      <c r="E14" s="412">
        <v>20</v>
      </c>
      <c r="F14" s="411" t="s">
        <v>676</v>
      </c>
      <c r="G14" s="411" t="s">
        <v>676</v>
      </c>
      <c r="H14" s="412">
        <v>2.5</v>
      </c>
      <c r="I14" s="412">
        <v>100.1</v>
      </c>
      <c r="J14" s="42"/>
    </row>
    <row r="15" spans="1:9" ht="12.75">
      <c r="A15" s="20" t="s">
        <v>545</v>
      </c>
      <c r="B15" s="192">
        <v>5.4</v>
      </c>
      <c r="C15" s="192">
        <v>3.6</v>
      </c>
      <c r="D15" s="192">
        <v>33.4</v>
      </c>
      <c r="E15" s="412">
        <v>51.5</v>
      </c>
      <c r="F15" s="412">
        <v>12.2</v>
      </c>
      <c r="G15" s="412">
        <v>76.6</v>
      </c>
      <c r="H15" s="412">
        <v>18.7</v>
      </c>
      <c r="I15" s="412">
        <v>0.3</v>
      </c>
    </row>
    <row r="16" spans="1:9" ht="12.75">
      <c r="A16" s="20" t="s">
        <v>546</v>
      </c>
      <c r="B16" s="192">
        <v>3.4</v>
      </c>
      <c r="C16" s="192">
        <v>2</v>
      </c>
      <c r="D16" s="192">
        <v>6.4</v>
      </c>
      <c r="E16" s="412">
        <v>10.3</v>
      </c>
      <c r="F16" s="412">
        <v>7.8</v>
      </c>
      <c r="G16" s="412">
        <v>16.3</v>
      </c>
      <c r="H16" s="412">
        <v>16.1</v>
      </c>
      <c r="I16" s="412">
        <v>9.1</v>
      </c>
    </row>
    <row r="17" spans="1:9" ht="12.75">
      <c r="A17" s="23" t="s">
        <v>547</v>
      </c>
      <c r="B17" s="413"/>
      <c r="C17" s="413"/>
      <c r="D17" s="413"/>
      <c r="E17" s="326"/>
      <c r="F17" s="326"/>
      <c r="G17" s="326"/>
      <c r="H17" s="326"/>
      <c r="I17" s="326"/>
    </row>
    <row r="18" spans="1:9" ht="12.75">
      <c r="A18" s="39" t="s">
        <v>548</v>
      </c>
      <c r="B18" s="192">
        <v>4.8</v>
      </c>
      <c r="C18" s="192">
        <v>2.7</v>
      </c>
      <c r="D18" s="192">
        <v>4.4</v>
      </c>
      <c r="E18" s="412">
        <v>12.1</v>
      </c>
      <c r="F18" s="412">
        <v>14.8</v>
      </c>
      <c r="G18" s="412">
        <v>13.1</v>
      </c>
      <c r="H18" s="412">
        <v>8.4</v>
      </c>
      <c r="I18" s="412">
        <v>11.46</v>
      </c>
    </row>
    <row r="19" spans="1:9" ht="12.75">
      <c r="A19" s="23" t="s">
        <v>549</v>
      </c>
      <c r="B19" s="192"/>
      <c r="C19" s="192"/>
      <c r="D19" s="192"/>
      <c r="E19" s="412"/>
      <c r="F19" s="412"/>
      <c r="G19" s="412"/>
      <c r="H19" s="412"/>
      <c r="I19" s="412"/>
    </row>
    <row r="20" spans="1:9" ht="12.75">
      <c r="A20" s="39" t="s">
        <v>550</v>
      </c>
      <c r="B20" s="192">
        <v>2</v>
      </c>
      <c r="C20" s="192">
        <v>1.7</v>
      </c>
      <c r="D20" s="192">
        <v>2.1</v>
      </c>
      <c r="E20" s="412">
        <v>2</v>
      </c>
      <c r="F20" s="412">
        <v>9.2</v>
      </c>
      <c r="G20" s="412">
        <v>2.4</v>
      </c>
      <c r="H20" s="412">
        <v>2.5</v>
      </c>
      <c r="I20" s="412">
        <v>2.3</v>
      </c>
    </row>
    <row r="21" spans="1:9" ht="12.75">
      <c r="A21" s="20" t="s">
        <v>551</v>
      </c>
      <c r="B21" s="192">
        <v>4.9</v>
      </c>
      <c r="C21" s="192">
        <v>6.5</v>
      </c>
      <c r="D21" s="192">
        <v>6.1</v>
      </c>
      <c r="E21" s="412">
        <v>10.3</v>
      </c>
      <c r="F21" s="412">
        <v>13</v>
      </c>
      <c r="G21" s="412">
        <v>11</v>
      </c>
      <c r="H21" s="412">
        <v>9.5</v>
      </c>
      <c r="I21" s="412">
        <v>9.6</v>
      </c>
    </row>
    <row r="22" spans="1:9" ht="12.75">
      <c r="A22" s="23" t="s">
        <v>552</v>
      </c>
      <c r="B22" s="192">
        <v>8.5</v>
      </c>
      <c r="C22" s="192">
        <v>7.2</v>
      </c>
      <c r="D22" s="192">
        <v>5.7</v>
      </c>
      <c r="E22" s="412">
        <v>15</v>
      </c>
      <c r="F22" s="412">
        <v>15</v>
      </c>
      <c r="G22" s="412">
        <v>15</v>
      </c>
      <c r="H22" s="412">
        <v>15</v>
      </c>
      <c r="I22" s="412">
        <v>15</v>
      </c>
    </row>
    <row r="23" spans="1:9" ht="12.75">
      <c r="A23" s="23" t="s">
        <v>553</v>
      </c>
      <c r="B23" s="192">
        <v>8.6</v>
      </c>
      <c r="C23" s="192">
        <v>10.1</v>
      </c>
      <c r="D23" s="192">
        <v>8.3</v>
      </c>
      <c r="E23" s="412">
        <v>7</v>
      </c>
      <c r="F23" s="412">
        <v>7</v>
      </c>
      <c r="G23" s="412">
        <v>7</v>
      </c>
      <c r="H23" s="412">
        <v>7</v>
      </c>
      <c r="I23" s="412">
        <v>7</v>
      </c>
    </row>
    <row r="24" spans="1:9" ht="12.75">
      <c r="A24" s="2"/>
      <c r="B24" s="414"/>
      <c r="C24" s="414"/>
      <c r="D24" s="414"/>
      <c r="E24" s="415"/>
      <c r="F24" s="415"/>
      <c r="G24" s="416"/>
      <c r="H24" s="416"/>
      <c r="I24" s="416"/>
    </row>
    <row r="25" spans="1:9" ht="12.75">
      <c r="A25" s="2" t="s">
        <v>554</v>
      </c>
      <c r="B25" s="192">
        <v>10.5</v>
      </c>
      <c r="C25" s="192">
        <v>8.3</v>
      </c>
      <c r="D25" s="192">
        <v>17.8</v>
      </c>
      <c r="E25" s="412">
        <v>16.5</v>
      </c>
      <c r="F25" s="412">
        <v>10.7</v>
      </c>
      <c r="G25" s="412">
        <v>18.6</v>
      </c>
      <c r="H25" s="412">
        <v>10.7</v>
      </c>
      <c r="I25" s="412">
        <v>17.4</v>
      </c>
    </row>
    <row r="26" spans="1:10" ht="12.75">
      <c r="A26" s="2"/>
      <c r="B26" s="192"/>
      <c r="C26" s="192"/>
      <c r="D26" s="192"/>
      <c r="E26" s="417"/>
      <c r="F26" s="417"/>
      <c r="G26" s="412"/>
      <c r="H26" s="412"/>
      <c r="I26" s="412"/>
      <c r="J26" s="42"/>
    </row>
    <row r="27" spans="1:9" ht="12.75">
      <c r="A27" s="2" t="s">
        <v>555</v>
      </c>
      <c r="B27" s="192">
        <v>115.9</v>
      </c>
      <c r="C27" s="192">
        <v>91.8</v>
      </c>
      <c r="D27" s="192">
        <v>196.9</v>
      </c>
      <c r="E27" s="412"/>
      <c r="F27" s="412"/>
      <c r="G27" s="412"/>
      <c r="H27" s="412"/>
      <c r="I27" s="412"/>
    </row>
    <row r="28" spans="1:9" ht="12.75">
      <c r="A28" s="23" t="s">
        <v>556</v>
      </c>
      <c r="B28" s="192"/>
      <c r="C28" s="192"/>
      <c r="D28" s="192"/>
      <c r="E28" s="412">
        <v>217.3</v>
      </c>
      <c r="F28" s="412">
        <v>132.6</v>
      </c>
      <c r="G28" s="412">
        <v>234.9</v>
      </c>
      <c r="H28" s="412">
        <v>134.2</v>
      </c>
      <c r="I28" s="412">
        <v>262</v>
      </c>
    </row>
    <row r="29" spans="1:9" ht="12.75">
      <c r="A29" s="3"/>
      <c r="B29" s="3"/>
      <c r="C29" s="3"/>
      <c r="D29" s="3"/>
      <c r="E29" s="3"/>
      <c r="F29" s="3"/>
      <c r="G29" s="3"/>
      <c r="H29" s="3"/>
      <c r="I29" s="136"/>
    </row>
    <row r="30" spans="7:8" ht="12.75">
      <c r="G30"/>
      <c r="H30"/>
    </row>
    <row r="31" spans="1:8" s="10" customFormat="1" ht="12.75">
      <c r="A31" s="10" t="s">
        <v>557</v>
      </c>
      <c r="G31" s="418"/>
      <c r="H31" s="418"/>
    </row>
    <row r="32" spans="1:8" s="10" customFormat="1" ht="12.75">
      <c r="A32" s="57" t="s">
        <v>558</v>
      </c>
      <c r="G32" s="418"/>
      <c r="H32" s="418"/>
    </row>
    <row r="40" ht="13.5" customHeight="1"/>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5.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140625" defaultRowHeight="12.75"/>
  <cols>
    <col min="1" max="1" width="7.7109375" style="0" customWidth="1"/>
    <col min="2" max="2" width="33.140625" style="0" customWidth="1"/>
    <col min="3" max="3" width="10.28125" style="0" customWidth="1"/>
    <col min="4" max="4" width="11.00390625" style="0" customWidth="1"/>
    <col min="5" max="5" width="10.7109375" style="0" customWidth="1"/>
    <col min="6" max="6" width="11.421875" style="0" customWidth="1"/>
  </cols>
  <sheetData>
    <row r="1" spans="1:6" ht="15.75">
      <c r="A1" s="398" t="s">
        <v>497</v>
      </c>
      <c r="B1" s="1"/>
      <c r="C1" s="1"/>
      <c r="D1" s="1"/>
      <c r="E1" s="1"/>
      <c r="F1" s="1"/>
    </row>
    <row r="2" spans="1:6" ht="15.75">
      <c r="A2" s="16" t="s">
        <v>498</v>
      </c>
      <c r="B2" s="1"/>
      <c r="C2" s="1"/>
      <c r="D2" s="1"/>
      <c r="E2" s="1"/>
      <c r="F2" s="1"/>
    </row>
    <row r="3" spans="1:6" ht="12.75" customHeight="1">
      <c r="A3" s="16"/>
      <c r="B3" s="1"/>
      <c r="C3" s="1"/>
      <c r="D3" s="1"/>
      <c r="E3" s="1"/>
      <c r="F3" s="1"/>
    </row>
    <row r="4" spans="1:6" ht="12.75" customHeight="1">
      <c r="A4" s="28" t="s">
        <v>575</v>
      </c>
      <c r="B4" s="1"/>
      <c r="C4" s="1"/>
      <c r="D4" s="1"/>
      <c r="E4" s="1"/>
      <c r="F4" s="1"/>
    </row>
    <row r="5" spans="1:6" ht="12.75" customHeight="1">
      <c r="A5" s="33" t="s">
        <v>576</v>
      </c>
      <c r="B5" s="1"/>
      <c r="C5" s="1"/>
      <c r="D5" s="1"/>
      <c r="E5" s="1"/>
      <c r="F5" s="1"/>
    </row>
    <row r="6" spans="1:6" ht="12.75" customHeight="1">
      <c r="A6" s="33" t="s">
        <v>590</v>
      </c>
      <c r="B6" s="1"/>
      <c r="C6" s="1"/>
      <c r="D6" s="1"/>
      <c r="E6" s="1"/>
      <c r="F6" s="1"/>
    </row>
    <row r="7" spans="1:6" ht="12.75" customHeight="1" thickBot="1">
      <c r="A7" s="399" t="s">
        <v>499</v>
      </c>
      <c r="B7" s="14"/>
      <c r="C7" s="14"/>
      <c r="D7" s="14"/>
      <c r="E7" s="14"/>
      <c r="F7" s="14"/>
    </row>
    <row r="8" spans="1:6" s="11" customFormat="1" ht="79.5" customHeight="1" thickTop="1">
      <c r="A8" s="400" t="s">
        <v>901</v>
      </c>
      <c r="B8" s="145" t="s">
        <v>500</v>
      </c>
      <c r="C8" s="143" t="s">
        <v>581</v>
      </c>
      <c r="D8" s="143" t="s">
        <v>782</v>
      </c>
      <c r="E8" s="145" t="s">
        <v>925</v>
      </c>
      <c r="F8" s="283" t="s">
        <v>906</v>
      </c>
    </row>
    <row r="9" spans="1:5" ht="12.75">
      <c r="A9" s="2"/>
      <c r="B9" s="2"/>
      <c r="C9" s="2"/>
      <c r="D9" s="2"/>
      <c r="E9" s="2"/>
    </row>
    <row r="10" spans="1:6" ht="12.75">
      <c r="A10" s="372">
        <v>722</v>
      </c>
      <c r="B10" s="401" t="s">
        <v>381</v>
      </c>
      <c r="C10" s="402">
        <v>2858</v>
      </c>
      <c r="D10" s="109">
        <v>2331592</v>
      </c>
      <c r="E10" s="214">
        <v>645689</v>
      </c>
      <c r="F10" s="215">
        <v>50781</v>
      </c>
    </row>
    <row r="11" spans="1:6" ht="12.75">
      <c r="A11" s="372"/>
      <c r="B11" s="401"/>
      <c r="C11" s="40"/>
      <c r="D11" s="104"/>
      <c r="E11" s="152"/>
      <c r="F11" s="216"/>
    </row>
    <row r="12" spans="1:6" ht="12.75">
      <c r="A12" s="372">
        <v>7221</v>
      </c>
      <c r="B12" s="403" t="s">
        <v>838</v>
      </c>
      <c r="C12" s="40">
        <v>1081</v>
      </c>
      <c r="D12" s="104">
        <v>1185561</v>
      </c>
      <c r="E12" s="152">
        <v>368028</v>
      </c>
      <c r="F12" s="167">
        <v>27296</v>
      </c>
    </row>
    <row r="13" spans="1:6" ht="12.75">
      <c r="A13" s="372">
        <v>7222</v>
      </c>
      <c r="B13" s="403" t="s">
        <v>840</v>
      </c>
      <c r="C13" s="40">
        <v>1401</v>
      </c>
      <c r="D13" s="104">
        <v>869160</v>
      </c>
      <c r="E13" s="152">
        <v>207744</v>
      </c>
      <c r="F13" s="167">
        <v>18613</v>
      </c>
    </row>
    <row r="14" spans="1:6" ht="12.75">
      <c r="A14" s="372">
        <v>7223</v>
      </c>
      <c r="B14" s="403" t="s">
        <v>501</v>
      </c>
      <c r="C14" s="40">
        <v>109</v>
      </c>
      <c r="D14" s="104">
        <v>174794</v>
      </c>
      <c r="E14" s="152">
        <v>46889</v>
      </c>
      <c r="F14" s="167">
        <v>2556</v>
      </c>
    </row>
    <row r="15" spans="1:6" ht="12.75">
      <c r="A15" s="372">
        <v>72231</v>
      </c>
      <c r="B15" s="220" t="s">
        <v>502</v>
      </c>
      <c r="C15" s="40">
        <v>56</v>
      </c>
      <c r="D15" s="104">
        <v>150324</v>
      </c>
      <c r="E15" s="152">
        <v>39650</v>
      </c>
      <c r="F15" s="167">
        <v>2011</v>
      </c>
    </row>
    <row r="16" spans="1:6" ht="12.75">
      <c r="A16" s="372">
        <v>72232</v>
      </c>
      <c r="B16" s="220" t="s">
        <v>846</v>
      </c>
      <c r="C16" s="40">
        <v>33</v>
      </c>
      <c r="D16" s="104">
        <v>20778</v>
      </c>
      <c r="E16" s="152">
        <v>6430</v>
      </c>
      <c r="F16" s="167">
        <v>479</v>
      </c>
    </row>
    <row r="17" spans="1:6" ht="12.75">
      <c r="A17" s="372">
        <v>72233</v>
      </c>
      <c r="B17" s="220" t="s">
        <v>503</v>
      </c>
      <c r="C17" s="40">
        <v>20</v>
      </c>
      <c r="D17" s="104">
        <v>3692</v>
      </c>
      <c r="E17" s="152">
        <v>809</v>
      </c>
      <c r="F17" s="167">
        <v>66</v>
      </c>
    </row>
    <row r="18" spans="1:6" ht="12.75" customHeight="1">
      <c r="A18" s="372">
        <v>7224</v>
      </c>
      <c r="B18" s="403" t="s">
        <v>850</v>
      </c>
      <c r="C18" s="40">
        <v>267</v>
      </c>
      <c r="D18" s="104">
        <v>102077</v>
      </c>
      <c r="E18" s="152">
        <v>23028</v>
      </c>
      <c r="F18" s="167">
        <v>2316</v>
      </c>
    </row>
    <row r="19" spans="1:6" ht="12.75">
      <c r="A19" s="3"/>
      <c r="B19" s="3"/>
      <c r="C19" s="3"/>
      <c r="D19" s="3"/>
      <c r="E19" s="3"/>
      <c r="F19" s="4"/>
    </row>
    <row r="21" ht="12.75">
      <c r="A21" s="58" t="s">
        <v>899</v>
      </c>
    </row>
    <row r="22" ht="12.75">
      <c r="A22" s="222" t="s">
        <v>851</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6.xml><?xml version="1.0" encoding="utf-8"?>
<worksheet xmlns="http://schemas.openxmlformats.org/spreadsheetml/2006/main" xmlns:r="http://schemas.openxmlformats.org/officeDocument/2006/relationships">
  <dimension ref="A1:D18"/>
  <sheetViews>
    <sheetView workbookViewId="0" topLeftCell="A1">
      <selection activeCell="A1" sqref="A1"/>
    </sheetView>
  </sheetViews>
  <sheetFormatPr defaultColWidth="9.140625" defaultRowHeight="12.75"/>
  <cols>
    <col min="1" max="1" width="32.421875" style="0" customWidth="1"/>
    <col min="2" max="4" width="17.28125" style="0" customWidth="1"/>
  </cols>
  <sheetData>
    <row r="1" spans="1:4" ht="33" customHeight="1">
      <c r="A1" s="16" t="s">
        <v>491</v>
      </c>
      <c r="B1" s="13"/>
      <c r="C1" s="13"/>
      <c r="D1" s="13"/>
    </row>
    <row r="2" spans="2:4" ht="12.75" customHeight="1">
      <c r="B2" s="12"/>
      <c r="C2" s="12"/>
      <c r="D2" s="12"/>
    </row>
    <row r="3" spans="1:4" ht="12.75" customHeight="1">
      <c r="A3" s="28" t="s">
        <v>575</v>
      </c>
      <c r="B3" s="13"/>
      <c r="C3" s="13"/>
      <c r="D3" s="13"/>
    </row>
    <row r="4" spans="1:4" ht="12.75" customHeight="1">
      <c r="A4" s="33" t="s">
        <v>576</v>
      </c>
      <c r="B4" s="12"/>
      <c r="C4" s="12"/>
      <c r="D4" s="12"/>
    </row>
    <row r="5" spans="1:4" ht="12.75" customHeight="1">
      <c r="A5" s="33" t="s">
        <v>590</v>
      </c>
      <c r="B5" s="12"/>
      <c r="C5" s="12"/>
      <c r="D5" s="12"/>
    </row>
    <row r="6" spans="1:4" ht="12.75" customHeight="1" thickBot="1">
      <c r="A6" s="14"/>
      <c r="B6" s="14"/>
      <c r="C6" s="14"/>
      <c r="D6" s="14"/>
    </row>
    <row r="7" spans="1:4" s="11" customFormat="1" ht="34.5" customHeight="1" thickTop="1">
      <c r="A7" s="15" t="s">
        <v>811</v>
      </c>
      <c r="B7" s="396" t="s">
        <v>492</v>
      </c>
      <c r="C7" s="15" t="s">
        <v>633</v>
      </c>
      <c r="D7" s="224" t="s">
        <v>493</v>
      </c>
    </row>
    <row r="8" spans="1:3" ht="12.75">
      <c r="A8" s="2"/>
      <c r="B8" s="49"/>
      <c r="C8" s="2"/>
    </row>
    <row r="9" spans="1:4" ht="12.75">
      <c r="A9" s="2" t="s">
        <v>854</v>
      </c>
      <c r="B9" s="157">
        <v>4924</v>
      </c>
      <c r="C9" s="29">
        <v>3065</v>
      </c>
      <c r="D9" s="182">
        <v>1859</v>
      </c>
    </row>
    <row r="10" spans="1:4" ht="12.75">
      <c r="A10" s="2" t="s">
        <v>782</v>
      </c>
      <c r="B10" s="157">
        <v>13008182</v>
      </c>
      <c r="C10" s="29">
        <v>8816634</v>
      </c>
      <c r="D10" s="182">
        <v>4191548</v>
      </c>
    </row>
    <row r="11" spans="1:4" ht="12.75">
      <c r="A11" s="2" t="s">
        <v>925</v>
      </c>
      <c r="B11" s="157">
        <v>1333809</v>
      </c>
      <c r="C11" s="29">
        <v>880174</v>
      </c>
      <c r="D11" s="182">
        <v>453635</v>
      </c>
    </row>
    <row r="12" spans="1:4" ht="12.75">
      <c r="A12" s="2" t="s">
        <v>72</v>
      </c>
      <c r="B12" s="157">
        <v>320859</v>
      </c>
      <c r="C12" s="29">
        <v>212995</v>
      </c>
      <c r="D12" s="182">
        <v>107864</v>
      </c>
    </row>
    <row r="13" spans="1:4" ht="12.75">
      <c r="A13" s="397" t="s">
        <v>494</v>
      </c>
      <c r="B13" s="157"/>
      <c r="C13" s="29"/>
      <c r="D13" s="182"/>
    </row>
    <row r="14" spans="1:4" ht="12.75">
      <c r="A14" s="20" t="s">
        <v>495</v>
      </c>
      <c r="B14" s="157">
        <v>63794</v>
      </c>
      <c r="C14" s="29">
        <v>41968</v>
      </c>
      <c r="D14" s="182">
        <v>21826</v>
      </c>
    </row>
    <row r="15" spans="1:4" ht="12.75">
      <c r="A15" s="3"/>
      <c r="B15" s="56"/>
      <c r="C15" s="3"/>
      <c r="D15" s="4"/>
    </row>
    <row r="17" ht="12.75">
      <c r="A17" s="58" t="s">
        <v>472</v>
      </c>
    </row>
    <row r="18" ht="12.75">
      <c r="A18" s="222" t="s">
        <v>496</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7.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cols>
    <col min="1" max="1" width="22.7109375" style="0" customWidth="1"/>
    <col min="2" max="5" width="15.140625" style="0" customWidth="1"/>
  </cols>
  <sheetData>
    <row r="1" spans="1:6" ht="31.5">
      <c r="A1" s="16" t="s">
        <v>474</v>
      </c>
      <c r="B1" s="13"/>
      <c r="C1" s="13"/>
      <c r="D1" s="13"/>
      <c r="E1" s="13"/>
      <c r="F1" s="92"/>
    </row>
    <row r="2" spans="1:6" ht="12.75" customHeight="1">
      <c r="A2" s="16"/>
      <c r="B2" s="13"/>
      <c r="C2" s="13"/>
      <c r="D2" s="13"/>
      <c r="E2" s="13"/>
      <c r="F2" s="92"/>
    </row>
    <row r="3" spans="1:6" ht="12.75" customHeight="1">
      <c r="A3" s="28" t="s">
        <v>575</v>
      </c>
      <c r="B3" s="13"/>
      <c r="C3" s="13"/>
      <c r="D3" s="13"/>
      <c r="E3" s="13"/>
      <c r="F3" s="92"/>
    </row>
    <row r="4" spans="1:6" ht="12.75" customHeight="1">
      <c r="A4" s="33" t="s">
        <v>576</v>
      </c>
      <c r="B4" s="13"/>
      <c r="C4" s="13"/>
      <c r="D4" s="13"/>
      <c r="E4" s="13"/>
      <c r="F4" s="92"/>
    </row>
    <row r="5" spans="1:6" ht="12.75" customHeight="1">
      <c r="A5" s="33" t="s">
        <v>590</v>
      </c>
      <c r="B5" s="13"/>
      <c r="C5" s="13"/>
      <c r="D5" s="13"/>
      <c r="E5" s="13"/>
      <c r="F5" s="92"/>
    </row>
    <row r="6" spans="1:5" ht="12.75" customHeight="1" thickBot="1">
      <c r="A6" s="14"/>
      <c r="B6" s="14"/>
      <c r="C6" s="14"/>
      <c r="D6" s="14"/>
      <c r="E6" s="14"/>
    </row>
    <row r="7" spans="1:5" s="11" customFormat="1" ht="77.25" thickTop="1">
      <c r="A7" s="15" t="s">
        <v>628</v>
      </c>
      <c r="B7" s="244" t="s">
        <v>854</v>
      </c>
      <c r="C7" s="25" t="s">
        <v>83</v>
      </c>
      <c r="D7" s="22" t="s">
        <v>475</v>
      </c>
      <c r="E7" s="25" t="s">
        <v>476</v>
      </c>
    </row>
    <row r="8" spans="1:4" ht="12.75">
      <c r="A8" s="2"/>
      <c r="B8" s="2"/>
      <c r="C8" s="2"/>
      <c r="D8" s="2"/>
    </row>
    <row r="9" spans="1:5" ht="12.75" customHeight="1">
      <c r="A9" s="60" t="s">
        <v>632</v>
      </c>
      <c r="B9" s="263">
        <v>4924</v>
      </c>
      <c r="C9" s="146">
        <v>13008182</v>
      </c>
      <c r="D9" s="146">
        <v>1333809</v>
      </c>
      <c r="E9" s="394">
        <v>63794</v>
      </c>
    </row>
    <row r="10" spans="1:5" ht="12.75">
      <c r="A10" s="2"/>
      <c r="B10" s="265"/>
      <c r="C10" s="151"/>
      <c r="D10" s="151"/>
      <c r="E10" s="343"/>
    </row>
    <row r="11" spans="1:5" ht="12.75">
      <c r="A11" s="2" t="s">
        <v>857</v>
      </c>
      <c r="B11" s="265">
        <v>691</v>
      </c>
      <c r="C11" s="151">
        <v>1704360</v>
      </c>
      <c r="D11" s="151">
        <v>176092</v>
      </c>
      <c r="E11" s="343">
        <v>8541</v>
      </c>
    </row>
    <row r="12" spans="1:5" ht="12.75">
      <c r="A12" s="20" t="s">
        <v>858</v>
      </c>
      <c r="B12" s="265">
        <v>8</v>
      </c>
      <c r="C12" s="151">
        <v>17240</v>
      </c>
      <c r="D12" s="151">
        <v>2282</v>
      </c>
      <c r="E12" s="343">
        <v>96</v>
      </c>
    </row>
    <row r="13" spans="1:5" ht="12.75">
      <c r="A13" s="23" t="s">
        <v>477</v>
      </c>
      <c r="B13" s="265">
        <v>3</v>
      </c>
      <c r="C13" s="151">
        <v>3828</v>
      </c>
      <c r="D13" s="151">
        <v>486</v>
      </c>
      <c r="E13" s="343">
        <v>35</v>
      </c>
    </row>
    <row r="14" spans="1:5" ht="12.75">
      <c r="A14" s="20" t="s">
        <v>859</v>
      </c>
      <c r="B14" s="265">
        <v>249</v>
      </c>
      <c r="C14" s="151">
        <v>792491</v>
      </c>
      <c r="D14" s="151">
        <v>83458</v>
      </c>
      <c r="E14" s="343">
        <v>3863</v>
      </c>
    </row>
    <row r="15" spans="1:5" ht="12.75">
      <c r="A15" s="20" t="s">
        <v>1100</v>
      </c>
      <c r="B15" s="265">
        <v>14</v>
      </c>
      <c r="C15" s="151">
        <v>22105</v>
      </c>
      <c r="D15" s="151">
        <v>1687</v>
      </c>
      <c r="E15" s="343">
        <v>77</v>
      </c>
    </row>
    <row r="16" spans="1:5" ht="12.75">
      <c r="A16" s="20" t="s">
        <v>860</v>
      </c>
      <c r="B16" s="265">
        <v>165</v>
      </c>
      <c r="C16" s="151">
        <v>409803</v>
      </c>
      <c r="D16" s="151">
        <v>42869</v>
      </c>
      <c r="E16" s="343">
        <v>2174</v>
      </c>
    </row>
    <row r="17" spans="1:5" ht="12.75">
      <c r="A17" s="23" t="s">
        <v>861</v>
      </c>
      <c r="B17" s="265">
        <v>23</v>
      </c>
      <c r="C17" s="151">
        <v>147713</v>
      </c>
      <c r="D17" s="151">
        <v>11327</v>
      </c>
      <c r="E17" s="343">
        <v>346</v>
      </c>
    </row>
    <row r="18" spans="1:5" ht="12.75">
      <c r="A18" s="23" t="s">
        <v>862</v>
      </c>
      <c r="B18" s="265">
        <v>19</v>
      </c>
      <c r="C18" s="151">
        <v>26456</v>
      </c>
      <c r="D18" s="151">
        <v>3385</v>
      </c>
      <c r="E18" s="343">
        <v>157</v>
      </c>
    </row>
    <row r="19" spans="1:5" ht="12.75">
      <c r="A19" s="2"/>
      <c r="B19" s="265"/>
      <c r="C19" s="104"/>
      <c r="D19" s="104"/>
      <c r="E19" s="235"/>
    </row>
    <row r="20" spans="1:5" ht="12.75">
      <c r="A20" s="2" t="s">
        <v>863</v>
      </c>
      <c r="B20" s="265">
        <v>3065</v>
      </c>
      <c r="C20" s="151">
        <v>8816634</v>
      </c>
      <c r="D20" s="151">
        <v>880174</v>
      </c>
      <c r="E20" s="343">
        <v>41968</v>
      </c>
    </row>
    <row r="21" spans="1:5" ht="12.75">
      <c r="A21" s="23" t="s">
        <v>864</v>
      </c>
      <c r="B21" s="265">
        <v>6</v>
      </c>
      <c r="C21" s="151">
        <v>15842</v>
      </c>
      <c r="D21" s="151">
        <v>1358</v>
      </c>
      <c r="E21" s="343">
        <v>82</v>
      </c>
    </row>
    <row r="22" spans="1:5" ht="12.75">
      <c r="A22" s="20" t="s">
        <v>865</v>
      </c>
      <c r="B22" s="265">
        <v>119</v>
      </c>
      <c r="C22" s="151">
        <v>368185</v>
      </c>
      <c r="D22" s="151">
        <v>40304</v>
      </c>
      <c r="E22" s="343">
        <v>2292</v>
      </c>
    </row>
    <row r="23" spans="1:5" ht="12.75">
      <c r="A23" s="20" t="s">
        <v>1101</v>
      </c>
      <c r="B23" s="265">
        <v>10</v>
      </c>
      <c r="C23" s="151">
        <v>16972</v>
      </c>
      <c r="D23" s="151">
        <v>2052</v>
      </c>
      <c r="E23" s="343">
        <v>110</v>
      </c>
    </row>
    <row r="24" spans="1:5" ht="12.75">
      <c r="A24" s="20" t="s">
        <v>866</v>
      </c>
      <c r="B24" s="265">
        <v>23</v>
      </c>
      <c r="C24" s="151">
        <v>20135</v>
      </c>
      <c r="D24" s="151">
        <v>2771</v>
      </c>
      <c r="E24" s="343">
        <v>125</v>
      </c>
    </row>
    <row r="25" spans="1:5" ht="12.75">
      <c r="A25" s="23" t="s">
        <v>867</v>
      </c>
      <c r="B25" s="265">
        <v>14</v>
      </c>
      <c r="C25" s="151">
        <v>14711</v>
      </c>
      <c r="D25" s="151">
        <v>1532</v>
      </c>
      <c r="E25" s="343">
        <v>157</v>
      </c>
    </row>
    <row r="26" spans="1:5" ht="12.75">
      <c r="A26" s="23" t="s">
        <v>1133</v>
      </c>
      <c r="B26" s="265">
        <v>3</v>
      </c>
      <c r="C26" s="151">
        <v>402</v>
      </c>
      <c r="D26" s="151">
        <v>61</v>
      </c>
      <c r="E26" s="343">
        <v>4</v>
      </c>
    </row>
    <row r="27" spans="1:5" ht="12.75">
      <c r="A27" s="20" t="s">
        <v>699</v>
      </c>
      <c r="B27" s="265">
        <v>2088</v>
      </c>
      <c r="C27" s="151">
        <v>5375770</v>
      </c>
      <c r="D27" s="151">
        <v>534189</v>
      </c>
      <c r="E27" s="343">
        <v>25050</v>
      </c>
    </row>
    <row r="28" spans="1:6" ht="12.75">
      <c r="A28" s="20" t="s">
        <v>860</v>
      </c>
      <c r="B28" s="265">
        <v>97</v>
      </c>
      <c r="C28" s="151">
        <v>276470</v>
      </c>
      <c r="D28" s="151">
        <v>32230</v>
      </c>
      <c r="E28" s="343">
        <v>1543</v>
      </c>
      <c r="F28" s="395"/>
    </row>
    <row r="29" spans="1:5" ht="12.75">
      <c r="A29" s="20" t="s">
        <v>868</v>
      </c>
      <c r="B29" s="265">
        <v>111</v>
      </c>
      <c r="C29" s="151">
        <v>386227</v>
      </c>
      <c r="D29" s="151">
        <v>40319</v>
      </c>
      <c r="E29" s="343">
        <v>1841</v>
      </c>
    </row>
    <row r="30" spans="1:5" ht="12.75">
      <c r="A30" s="20" t="s">
        <v>869</v>
      </c>
      <c r="B30" s="265">
        <v>7</v>
      </c>
      <c r="C30" s="151">
        <v>16106</v>
      </c>
      <c r="D30" s="151">
        <v>1809</v>
      </c>
      <c r="E30" s="343">
        <v>110</v>
      </c>
    </row>
    <row r="31" spans="1:5" ht="12.75">
      <c r="A31" s="23" t="s">
        <v>478</v>
      </c>
      <c r="B31" s="265">
        <v>7</v>
      </c>
      <c r="C31" s="151">
        <v>6329</v>
      </c>
      <c r="D31" s="151">
        <v>512</v>
      </c>
      <c r="E31" s="343">
        <v>30</v>
      </c>
    </row>
    <row r="32" spans="1:5" ht="12.75">
      <c r="A32" s="20" t="s">
        <v>1134</v>
      </c>
      <c r="B32" s="265">
        <v>6</v>
      </c>
      <c r="C32" s="151">
        <v>7180</v>
      </c>
      <c r="D32" s="151">
        <v>451</v>
      </c>
      <c r="E32" s="343">
        <v>34</v>
      </c>
    </row>
    <row r="33" spans="1:5" ht="12.75">
      <c r="A33" s="20" t="s">
        <v>870</v>
      </c>
      <c r="B33" s="265">
        <v>41</v>
      </c>
      <c r="C33" s="151">
        <v>221123</v>
      </c>
      <c r="D33" s="151">
        <v>22837</v>
      </c>
      <c r="E33" s="343">
        <v>169</v>
      </c>
    </row>
    <row r="34" spans="1:5" ht="12.75">
      <c r="A34" s="20" t="s">
        <v>871</v>
      </c>
      <c r="B34" s="265">
        <v>11</v>
      </c>
      <c r="C34" s="151">
        <v>23480</v>
      </c>
      <c r="D34" s="151">
        <v>1896</v>
      </c>
      <c r="E34" s="343">
        <v>109</v>
      </c>
    </row>
    <row r="35" spans="1:5" ht="12.75">
      <c r="A35" s="20" t="s">
        <v>872</v>
      </c>
      <c r="B35" s="265">
        <v>44</v>
      </c>
      <c r="C35" s="151">
        <v>372240</v>
      </c>
      <c r="D35" s="151">
        <v>26067</v>
      </c>
      <c r="E35" s="343">
        <v>1333</v>
      </c>
    </row>
    <row r="36" spans="1:5" ht="12.75">
      <c r="A36" s="23" t="s">
        <v>1135</v>
      </c>
      <c r="B36" s="265">
        <v>5</v>
      </c>
      <c r="C36" s="151">
        <v>13320</v>
      </c>
      <c r="D36" s="151">
        <v>1448</v>
      </c>
      <c r="E36" s="343">
        <v>70</v>
      </c>
    </row>
    <row r="37" spans="1:5" ht="12.75">
      <c r="A37" s="23" t="s">
        <v>479</v>
      </c>
      <c r="B37" s="265">
        <v>3</v>
      </c>
      <c r="C37" s="151">
        <v>1547</v>
      </c>
      <c r="D37" s="151">
        <v>436</v>
      </c>
      <c r="E37" s="343">
        <v>26</v>
      </c>
    </row>
    <row r="38" spans="1:5" ht="12.75">
      <c r="A38" s="20" t="s">
        <v>874</v>
      </c>
      <c r="B38" s="265">
        <v>37</v>
      </c>
      <c r="C38" s="151">
        <v>94355</v>
      </c>
      <c r="D38" s="151">
        <v>8535</v>
      </c>
      <c r="E38" s="343">
        <v>419</v>
      </c>
    </row>
    <row r="39" spans="1:5" ht="12.75">
      <c r="A39" s="20" t="s">
        <v>480</v>
      </c>
      <c r="B39" s="265">
        <v>6</v>
      </c>
      <c r="C39" s="151">
        <v>3446</v>
      </c>
      <c r="D39" s="151">
        <v>446</v>
      </c>
      <c r="E39" s="343">
        <v>31</v>
      </c>
    </row>
    <row r="40" spans="1:5" ht="12.75">
      <c r="A40" s="20" t="s">
        <v>875</v>
      </c>
      <c r="B40" s="265">
        <v>21</v>
      </c>
      <c r="C40" s="151">
        <v>74924</v>
      </c>
      <c r="D40" s="151">
        <v>7568</v>
      </c>
      <c r="E40" s="343">
        <v>450</v>
      </c>
    </row>
    <row r="41" spans="1:5" ht="12.75">
      <c r="A41" s="20" t="s">
        <v>876</v>
      </c>
      <c r="B41" s="265">
        <v>58</v>
      </c>
      <c r="C41" s="151">
        <v>206585</v>
      </c>
      <c r="D41" s="151">
        <v>24433</v>
      </c>
      <c r="E41" s="343">
        <v>833</v>
      </c>
    </row>
    <row r="42" spans="1:5" ht="12.75">
      <c r="A42" s="3"/>
      <c r="B42" s="3"/>
      <c r="C42" s="3"/>
      <c r="D42" s="3"/>
      <c r="E42" s="4"/>
    </row>
    <row r="44" ht="12.75">
      <c r="A44" s="10" t="s">
        <v>885</v>
      </c>
    </row>
    <row r="46" spans="1:5" ht="31.5">
      <c r="A46" s="16" t="s">
        <v>481</v>
      </c>
      <c r="B46" s="13"/>
      <c r="C46" s="13"/>
      <c r="D46" s="13"/>
      <c r="E46" s="13"/>
    </row>
    <row r="47" spans="1:5" ht="16.5" thickBot="1">
      <c r="A47" s="138"/>
      <c r="B47" s="138"/>
      <c r="C47" s="138"/>
      <c r="D47" s="138"/>
      <c r="E47" s="138"/>
    </row>
    <row r="48" spans="1:5" ht="77.25" thickTop="1">
      <c r="A48" s="15" t="s">
        <v>628</v>
      </c>
      <c r="B48" s="244" t="s">
        <v>854</v>
      </c>
      <c r="C48" s="25" t="s">
        <v>482</v>
      </c>
      <c r="D48" s="22" t="s">
        <v>483</v>
      </c>
      <c r="E48" s="25" t="s">
        <v>476</v>
      </c>
    </row>
    <row r="49" spans="1:4" ht="12.75">
      <c r="A49" s="2"/>
      <c r="B49" s="2"/>
      <c r="C49" s="2"/>
      <c r="D49" s="2"/>
    </row>
    <row r="50" spans="1:5" ht="12.75">
      <c r="A50" s="2" t="s">
        <v>484</v>
      </c>
      <c r="B50" s="265"/>
      <c r="C50" s="151"/>
      <c r="D50" s="151"/>
      <c r="E50" s="343"/>
    </row>
    <row r="51" spans="1:5" ht="12.75">
      <c r="A51" s="20" t="s">
        <v>877</v>
      </c>
      <c r="B51" s="265">
        <v>9</v>
      </c>
      <c r="C51" s="151">
        <v>15580</v>
      </c>
      <c r="D51" s="151">
        <v>2057</v>
      </c>
      <c r="E51" s="343">
        <v>84</v>
      </c>
    </row>
    <row r="52" spans="1:5" ht="12.75">
      <c r="A52" s="23" t="s">
        <v>878</v>
      </c>
      <c r="B52" s="265">
        <v>6</v>
      </c>
      <c r="C52" s="151">
        <v>6070</v>
      </c>
      <c r="D52" s="151">
        <v>585</v>
      </c>
      <c r="E52" s="343">
        <v>32</v>
      </c>
    </row>
    <row r="53" spans="1:5" ht="12.75">
      <c r="A53" s="20" t="s">
        <v>879</v>
      </c>
      <c r="B53" s="265">
        <v>110</v>
      </c>
      <c r="C53" s="151">
        <v>588471</v>
      </c>
      <c r="D53" s="151">
        <v>49549</v>
      </c>
      <c r="E53" s="343">
        <v>1971</v>
      </c>
    </row>
    <row r="54" spans="1:5" ht="12.75">
      <c r="A54" s="23" t="s">
        <v>880</v>
      </c>
      <c r="B54" s="265">
        <v>14</v>
      </c>
      <c r="C54" s="151">
        <v>29882</v>
      </c>
      <c r="D54" s="151">
        <v>3597</v>
      </c>
      <c r="E54" s="343">
        <v>145</v>
      </c>
    </row>
    <row r="55" spans="1:5" ht="12.75">
      <c r="A55" s="2"/>
      <c r="B55" s="265"/>
      <c r="C55" s="151"/>
      <c r="D55" s="151"/>
      <c r="E55" s="343"/>
    </row>
    <row r="56" spans="1:5" ht="12.75">
      <c r="A56" s="2" t="s">
        <v>881</v>
      </c>
      <c r="B56" s="265">
        <v>352</v>
      </c>
      <c r="C56" s="151">
        <v>714715</v>
      </c>
      <c r="D56" s="151">
        <v>78749</v>
      </c>
      <c r="E56" s="343">
        <v>4084</v>
      </c>
    </row>
    <row r="57" spans="1:5" ht="12.75">
      <c r="A57" s="20" t="s">
        <v>485</v>
      </c>
      <c r="B57" s="265">
        <v>3</v>
      </c>
      <c r="C57" s="151">
        <v>3332</v>
      </c>
      <c r="D57" s="151">
        <v>387</v>
      </c>
      <c r="E57" s="343">
        <v>28</v>
      </c>
    </row>
    <row r="58" spans="1:5" ht="12.75">
      <c r="A58" s="20" t="s">
        <v>882</v>
      </c>
      <c r="B58" s="265">
        <v>11</v>
      </c>
      <c r="C58" s="151">
        <v>6654</v>
      </c>
      <c r="D58" s="151">
        <v>778</v>
      </c>
      <c r="E58" s="343">
        <v>59</v>
      </c>
    </row>
    <row r="59" spans="1:5" ht="12.75">
      <c r="A59" s="20" t="s">
        <v>883</v>
      </c>
      <c r="B59" s="265">
        <v>67</v>
      </c>
      <c r="C59" s="151">
        <v>137703</v>
      </c>
      <c r="D59" s="151">
        <v>14772</v>
      </c>
      <c r="E59" s="343">
        <v>730</v>
      </c>
    </row>
    <row r="60" spans="1:5" ht="12.75">
      <c r="A60" s="20" t="s">
        <v>884</v>
      </c>
      <c r="B60" s="265">
        <v>83</v>
      </c>
      <c r="C60" s="151">
        <v>280163</v>
      </c>
      <c r="D60" s="151">
        <v>28795</v>
      </c>
      <c r="E60" s="343">
        <v>1295</v>
      </c>
    </row>
    <row r="61" spans="1:5" ht="12.75">
      <c r="A61" s="23" t="s">
        <v>888</v>
      </c>
      <c r="B61" s="265">
        <v>27</v>
      </c>
      <c r="C61" s="151">
        <v>69217</v>
      </c>
      <c r="D61" s="151">
        <v>7615</v>
      </c>
      <c r="E61" s="343">
        <v>342</v>
      </c>
    </row>
    <row r="62" spans="1:5" ht="12.75">
      <c r="A62" s="2"/>
      <c r="B62" s="265"/>
      <c r="C62" s="151"/>
      <c r="D62" s="151"/>
      <c r="E62" s="343"/>
    </row>
    <row r="63" spans="1:5" ht="12.75">
      <c r="A63" s="2" t="s">
        <v>889</v>
      </c>
      <c r="B63" s="265">
        <v>816</v>
      </c>
      <c r="C63" s="151">
        <v>1772473</v>
      </c>
      <c r="D63" s="151">
        <v>198794</v>
      </c>
      <c r="E63" s="343">
        <v>9201</v>
      </c>
    </row>
    <row r="64" spans="1:5" ht="12.75">
      <c r="A64" s="20" t="s">
        <v>1105</v>
      </c>
      <c r="B64" s="265">
        <v>11</v>
      </c>
      <c r="C64" s="151">
        <v>7202</v>
      </c>
      <c r="D64" s="151">
        <v>1046</v>
      </c>
      <c r="E64" s="343">
        <v>59</v>
      </c>
    </row>
    <row r="65" spans="1:5" ht="12.75">
      <c r="A65" s="20" t="s">
        <v>486</v>
      </c>
      <c r="B65" s="265">
        <v>11</v>
      </c>
      <c r="C65" s="151">
        <v>14540</v>
      </c>
      <c r="D65" s="151">
        <v>2197</v>
      </c>
      <c r="E65" s="343">
        <v>105</v>
      </c>
    </row>
    <row r="66" spans="1:5" ht="12.75">
      <c r="A66" s="23" t="s">
        <v>487</v>
      </c>
      <c r="B66" s="265">
        <v>5</v>
      </c>
      <c r="C66" s="151">
        <v>4161</v>
      </c>
      <c r="D66" s="151">
        <v>487</v>
      </c>
      <c r="E66" s="343">
        <v>36</v>
      </c>
    </row>
    <row r="67" spans="1:5" ht="12.75">
      <c r="A67" s="20" t="s">
        <v>488</v>
      </c>
      <c r="B67" s="265">
        <v>213</v>
      </c>
      <c r="C67" s="151">
        <v>880875</v>
      </c>
      <c r="D67" s="151">
        <v>94179</v>
      </c>
      <c r="E67" s="343">
        <v>4071</v>
      </c>
    </row>
    <row r="68" spans="1:5" ht="12.75">
      <c r="A68" s="23" t="s">
        <v>1106</v>
      </c>
      <c r="B68" s="265">
        <v>22</v>
      </c>
      <c r="C68" s="151">
        <v>32943</v>
      </c>
      <c r="D68" s="151">
        <v>3985</v>
      </c>
      <c r="E68" s="343">
        <v>200</v>
      </c>
    </row>
    <row r="69" spans="1:5" ht="12.75">
      <c r="A69" s="20" t="s">
        <v>891</v>
      </c>
      <c r="B69" s="265">
        <v>65</v>
      </c>
      <c r="C69" s="151">
        <v>183662</v>
      </c>
      <c r="D69" s="151">
        <v>16143</v>
      </c>
      <c r="E69" s="343">
        <v>884</v>
      </c>
    </row>
    <row r="70" spans="1:5" ht="12.75">
      <c r="A70" s="20" t="s">
        <v>892</v>
      </c>
      <c r="B70" s="265">
        <v>198</v>
      </c>
      <c r="C70" s="151">
        <v>253968</v>
      </c>
      <c r="D70" s="151">
        <v>32133</v>
      </c>
      <c r="E70" s="343">
        <v>1531</v>
      </c>
    </row>
    <row r="71" spans="1:5" ht="12.75">
      <c r="A71" s="20" t="s">
        <v>893</v>
      </c>
      <c r="B71" s="265">
        <v>21</v>
      </c>
      <c r="C71" s="151">
        <v>10126</v>
      </c>
      <c r="D71" s="151">
        <v>1555</v>
      </c>
      <c r="E71" s="343">
        <v>105</v>
      </c>
    </row>
    <row r="72" spans="1:5" ht="12.75">
      <c r="A72" s="20" t="s">
        <v>894</v>
      </c>
      <c r="B72" s="265">
        <v>15</v>
      </c>
      <c r="C72" s="151">
        <v>24066</v>
      </c>
      <c r="D72" s="151">
        <v>2376</v>
      </c>
      <c r="E72" s="343">
        <v>110</v>
      </c>
    </row>
    <row r="73" spans="1:5" ht="12.75">
      <c r="A73" s="20" t="s">
        <v>895</v>
      </c>
      <c r="B73" s="265">
        <v>7</v>
      </c>
      <c r="C73" s="151">
        <v>27960</v>
      </c>
      <c r="D73" s="151">
        <v>2885</v>
      </c>
      <c r="E73" s="343">
        <v>136</v>
      </c>
    </row>
    <row r="74" spans="1:5" ht="12.75">
      <c r="A74" s="20" t="s">
        <v>896</v>
      </c>
      <c r="B74" s="265">
        <v>60</v>
      </c>
      <c r="C74" s="151">
        <v>74342</v>
      </c>
      <c r="D74" s="151">
        <v>11529</v>
      </c>
      <c r="E74" s="343">
        <v>556</v>
      </c>
    </row>
    <row r="75" spans="1:5" ht="12.75">
      <c r="A75" s="20" t="s">
        <v>897</v>
      </c>
      <c r="B75" s="265">
        <v>59</v>
      </c>
      <c r="C75" s="151">
        <v>94711</v>
      </c>
      <c r="D75" s="151">
        <v>11129</v>
      </c>
      <c r="E75" s="343">
        <v>525</v>
      </c>
    </row>
    <row r="76" spans="1:5" ht="12.75">
      <c r="A76" s="3"/>
      <c r="B76" s="3"/>
      <c r="C76" s="3"/>
      <c r="D76" s="3"/>
      <c r="E76" s="4"/>
    </row>
    <row r="78" spans="1:5" ht="12.75">
      <c r="A78" s="26" t="s">
        <v>489</v>
      </c>
      <c r="B78" s="5"/>
      <c r="C78" s="5"/>
      <c r="D78" s="5"/>
      <c r="E78" s="5"/>
    </row>
    <row r="79" spans="1:5" ht="12.75">
      <c r="A79" s="58" t="s">
        <v>472</v>
      </c>
      <c r="B79" s="5"/>
      <c r="C79" s="5"/>
      <c r="D79" s="5"/>
      <c r="E79" s="5"/>
    </row>
    <row r="80" ht="12.75">
      <c r="A80" s="222" t="s">
        <v>490</v>
      </c>
    </row>
    <row r="89" spans="1:5" s="5" customFormat="1" ht="12.75">
      <c r="A89"/>
      <c r="B89"/>
      <c r="C89"/>
      <c r="D89"/>
      <c r="E89"/>
    </row>
    <row r="90" spans="1:5" s="5" customFormat="1" ht="12.75">
      <c r="A90"/>
      <c r="B90"/>
      <c r="C90"/>
      <c r="D90"/>
      <c r="E90"/>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8.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6.8515625" style="0" customWidth="1"/>
    <col min="2" max="2" width="32.7109375" style="0" customWidth="1"/>
    <col min="3" max="3" width="10.28125" style="0" customWidth="1"/>
    <col min="4" max="5" width="12.00390625" style="0" customWidth="1"/>
    <col min="6" max="6" width="9.7109375" style="0" customWidth="1"/>
  </cols>
  <sheetData>
    <row r="1" spans="1:6" ht="31.5">
      <c r="A1" s="16" t="s">
        <v>463</v>
      </c>
      <c r="B1" s="1"/>
      <c r="C1" s="1"/>
      <c r="D1" s="1"/>
      <c r="E1" s="1"/>
      <c r="F1" s="1"/>
    </row>
    <row r="2" spans="1:6" ht="12.75" customHeight="1">
      <c r="A2" s="38"/>
      <c r="B2" s="1"/>
      <c r="C2" s="1"/>
      <c r="D2" s="1"/>
      <c r="E2" s="1"/>
      <c r="F2" s="1"/>
    </row>
    <row r="3" spans="1:6" s="12" customFormat="1" ht="12.75" customHeight="1">
      <c r="A3" s="28" t="s">
        <v>575</v>
      </c>
      <c r="B3" s="13"/>
      <c r="C3" s="13"/>
      <c r="D3" s="13"/>
      <c r="E3" s="13"/>
      <c r="F3" s="13"/>
    </row>
    <row r="4" spans="1:5" s="12" customFormat="1" ht="12.75" customHeight="1">
      <c r="A4" s="33" t="s">
        <v>576</v>
      </c>
      <c r="B4" s="13"/>
      <c r="C4" s="13"/>
      <c r="D4" s="13"/>
      <c r="E4" s="13"/>
    </row>
    <row r="5" spans="1:5" s="12" customFormat="1" ht="12.75" customHeight="1">
      <c r="A5" s="33" t="s">
        <v>590</v>
      </c>
      <c r="B5" s="13"/>
      <c r="C5" s="13"/>
      <c r="D5" s="13"/>
      <c r="E5" s="13"/>
    </row>
    <row r="6" spans="1:6" ht="12.75" customHeight="1" thickBot="1">
      <c r="A6" s="14"/>
      <c r="B6" s="14"/>
      <c r="C6" s="14"/>
      <c r="D6" s="14"/>
      <c r="E6" s="14"/>
      <c r="F6" s="14"/>
    </row>
    <row r="7" spans="1:6" s="11" customFormat="1" ht="41.25" customHeight="1" thickTop="1">
      <c r="A7" s="11" t="s">
        <v>901</v>
      </c>
      <c r="B7" s="387" t="s">
        <v>902</v>
      </c>
      <c r="C7" s="388" t="s">
        <v>812</v>
      </c>
      <c r="D7" s="388" t="s">
        <v>83</v>
      </c>
      <c r="E7" s="389" t="s">
        <v>925</v>
      </c>
      <c r="F7" s="390" t="s">
        <v>464</v>
      </c>
    </row>
    <row r="8" spans="1:6" ht="12.75">
      <c r="A8" s="212"/>
      <c r="B8" s="212"/>
      <c r="C8" s="212"/>
      <c r="D8" s="212"/>
      <c r="E8" s="212"/>
      <c r="F8" s="319"/>
    </row>
    <row r="9" spans="1:6" ht="12.75">
      <c r="A9" s="2" t="s">
        <v>465</v>
      </c>
      <c r="B9" s="391" t="s">
        <v>389</v>
      </c>
      <c r="C9" s="148">
        <v>4924</v>
      </c>
      <c r="D9" s="109">
        <v>13008182</v>
      </c>
      <c r="E9" s="109">
        <v>1333809</v>
      </c>
      <c r="F9" s="110">
        <v>63794</v>
      </c>
    </row>
    <row r="10" spans="1:6" ht="12.75">
      <c r="A10" s="2"/>
      <c r="B10" s="2"/>
      <c r="C10" s="40"/>
      <c r="D10" s="104"/>
      <c r="E10" s="104"/>
      <c r="F10" s="392"/>
    </row>
    <row r="11" spans="1:6" ht="12.75">
      <c r="A11" s="50">
        <v>441</v>
      </c>
      <c r="B11" s="195" t="s">
        <v>370</v>
      </c>
      <c r="C11" s="40">
        <v>336</v>
      </c>
      <c r="D11" s="104">
        <v>2552832</v>
      </c>
      <c r="E11" s="104">
        <v>218125</v>
      </c>
      <c r="F11" s="393">
        <v>6013</v>
      </c>
    </row>
    <row r="12" spans="1:6" ht="12.75">
      <c r="A12" s="50">
        <v>442</v>
      </c>
      <c r="B12" s="195" t="s">
        <v>394</v>
      </c>
      <c r="C12" s="40">
        <v>189</v>
      </c>
      <c r="D12" s="104">
        <v>258702</v>
      </c>
      <c r="E12" s="104">
        <v>38995</v>
      </c>
      <c r="F12" s="393">
        <v>1440</v>
      </c>
    </row>
    <row r="13" spans="1:6" ht="12.75">
      <c r="A13" s="50">
        <v>443</v>
      </c>
      <c r="B13" s="195" t="s">
        <v>399</v>
      </c>
      <c r="C13" s="40">
        <v>171</v>
      </c>
      <c r="D13" s="104">
        <v>290837</v>
      </c>
      <c r="E13" s="104">
        <v>29290</v>
      </c>
      <c r="F13" s="393">
        <v>1332</v>
      </c>
    </row>
    <row r="14" spans="1:6" ht="12.75">
      <c r="A14" s="50">
        <v>444</v>
      </c>
      <c r="B14" s="195" t="s">
        <v>466</v>
      </c>
      <c r="C14" s="40"/>
      <c r="D14" s="104"/>
      <c r="E14" s="104"/>
      <c r="F14" s="393"/>
    </row>
    <row r="15" spans="1:6" ht="12.75">
      <c r="A15" s="50"/>
      <c r="B15" s="195" t="s">
        <v>467</v>
      </c>
      <c r="C15" s="40">
        <v>255</v>
      </c>
      <c r="D15" s="104">
        <v>748447</v>
      </c>
      <c r="E15" s="104">
        <v>90904</v>
      </c>
      <c r="F15" s="393">
        <v>3605</v>
      </c>
    </row>
    <row r="16" spans="1:6" ht="12.75">
      <c r="A16" s="314">
        <v>445</v>
      </c>
      <c r="B16" s="195" t="s">
        <v>373</v>
      </c>
      <c r="C16" s="40">
        <v>722</v>
      </c>
      <c r="D16" s="104">
        <v>2258963</v>
      </c>
      <c r="E16" s="104">
        <v>236558</v>
      </c>
      <c r="F16" s="393">
        <v>12080</v>
      </c>
    </row>
    <row r="17" spans="1:6" ht="12.75">
      <c r="A17" s="50">
        <v>446</v>
      </c>
      <c r="B17" s="195" t="s">
        <v>419</v>
      </c>
      <c r="C17" s="40">
        <v>295</v>
      </c>
      <c r="D17" s="104">
        <v>961240</v>
      </c>
      <c r="E17" s="104">
        <v>100170</v>
      </c>
      <c r="F17" s="393">
        <v>4915</v>
      </c>
    </row>
    <row r="18" spans="1:6" ht="12.75">
      <c r="A18" s="50">
        <v>447</v>
      </c>
      <c r="B18" s="195" t="s">
        <v>375</v>
      </c>
      <c r="C18" s="40">
        <v>324</v>
      </c>
      <c r="D18" s="104">
        <v>778401</v>
      </c>
      <c r="E18" s="104">
        <v>53129</v>
      </c>
      <c r="F18" s="393">
        <v>3443</v>
      </c>
    </row>
    <row r="19" spans="1:6" ht="12.75">
      <c r="A19" s="50">
        <v>448</v>
      </c>
      <c r="B19" s="195" t="s">
        <v>376</v>
      </c>
      <c r="C19" s="40"/>
      <c r="D19" s="104"/>
      <c r="E19" s="104"/>
      <c r="F19" s="393"/>
    </row>
    <row r="20" spans="1:6" ht="12.75">
      <c r="A20" s="50"/>
      <c r="B20" s="195" t="s">
        <v>468</v>
      </c>
      <c r="C20" s="40">
        <v>1239</v>
      </c>
      <c r="D20" s="104">
        <v>1506061</v>
      </c>
      <c r="E20" s="104">
        <v>190245</v>
      </c>
      <c r="F20" s="393">
        <v>10753</v>
      </c>
    </row>
    <row r="21" spans="1:6" ht="12.75">
      <c r="A21" s="50">
        <v>451</v>
      </c>
      <c r="B21" s="195" t="s">
        <v>469</v>
      </c>
      <c r="C21" s="40"/>
      <c r="D21" s="104"/>
      <c r="E21" s="104"/>
      <c r="F21" s="392"/>
    </row>
    <row r="22" spans="1:6" ht="12.75">
      <c r="A22" s="50"/>
      <c r="B22" s="195" t="s">
        <v>470</v>
      </c>
      <c r="C22" s="40">
        <v>330</v>
      </c>
      <c r="D22" s="104">
        <v>359850</v>
      </c>
      <c r="E22" s="104">
        <v>46009</v>
      </c>
      <c r="F22" s="393">
        <v>2935</v>
      </c>
    </row>
    <row r="23" spans="1:6" ht="12.75">
      <c r="A23" s="50">
        <v>452</v>
      </c>
      <c r="B23" s="195" t="s">
        <v>446</v>
      </c>
      <c r="C23" s="40">
        <v>107</v>
      </c>
      <c r="D23" s="104">
        <v>2568623</v>
      </c>
      <c r="E23" s="104">
        <v>244563</v>
      </c>
      <c r="F23" s="393">
        <v>11633</v>
      </c>
    </row>
    <row r="24" spans="1:6" ht="12.75">
      <c r="A24" s="50">
        <v>453</v>
      </c>
      <c r="B24" s="195" t="s">
        <v>451</v>
      </c>
      <c r="C24" s="40">
        <v>809</v>
      </c>
      <c r="D24" s="104">
        <v>560414</v>
      </c>
      <c r="E24" s="104">
        <v>85053</v>
      </c>
      <c r="F24" s="393">
        <v>4751</v>
      </c>
    </row>
    <row r="25" spans="1:6" ht="12.75">
      <c r="A25" s="50">
        <v>454</v>
      </c>
      <c r="B25" s="195" t="s">
        <v>380</v>
      </c>
      <c r="C25" s="40">
        <v>147</v>
      </c>
      <c r="D25" s="104">
        <v>163812</v>
      </c>
      <c r="E25" s="104">
        <v>20768</v>
      </c>
      <c r="F25" s="393">
        <v>894</v>
      </c>
    </row>
    <row r="26" spans="1:6" ht="12.75">
      <c r="A26" s="3"/>
      <c r="B26" s="3"/>
      <c r="C26" s="3"/>
      <c r="D26" s="3"/>
      <c r="E26" s="3"/>
      <c r="F26" s="4"/>
    </row>
    <row r="28" ht="12.75">
      <c r="A28" s="58" t="s">
        <v>471</v>
      </c>
    </row>
    <row r="29" ht="12.75">
      <c r="A29" s="58" t="s">
        <v>472</v>
      </c>
    </row>
    <row r="30" ht="12.75">
      <c r="A30" s="222" t="s">
        <v>473</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9.xml><?xml version="1.0" encoding="utf-8"?>
<worksheet xmlns="http://schemas.openxmlformats.org/spreadsheetml/2006/main" xmlns:r="http://schemas.openxmlformats.org/officeDocument/2006/relationships">
  <dimension ref="A1:M91"/>
  <sheetViews>
    <sheetView workbookViewId="0" topLeftCell="A1">
      <selection activeCell="A1" sqref="A1"/>
    </sheetView>
  </sheetViews>
  <sheetFormatPr defaultColWidth="9.140625" defaultRowHeight="12.75"/>
  <cols>
    <col min="1" max="1" width="7.8515625" style="0" customWidth="1"/>
    <col min="2" max="2" width="39.8515625" style="0" customWidth="1"/>
    <col min="3" max="3" width="9.00390625" style="0" customWidth="1"/>
    <col min="4" max="4" width="8.8515625" style="0" customWidth="1"/>
    <col min="5" max="6" width="9.8515625" style="0" customWidth="1"/>
  </cols>
  <sheetData>
    <row r="1" spans="1:6" s="12" customFormat="1" ht="31.5">
      <c r="A1" s="16" t="s">
        <v>386</v>
      </c>
      <c r="B1" s="13"/>
      <c r="C1" s="13"/>
      <c r="D1" s="13"/>
      <c r="E1" s="13"/>
      <c r="F1" s="13"/>
    </row>
    <row r="2" spans="1:6" s="12" customFormat="1" ht="12.75" customHeight="1">
      <c r="A2" s="16"/>
      <c r="B2" s="13"/>
      <c r="C2" s="13"/>
      <c r="D2" s="13"/>
      <c r="E2" s="13"/>
      <c r="F2" s="13"/>
    </row>
    <row r="3" spans="1:6" s="12" customFormat="1" ht="12.75" customHeight="1">
      <c r="A3" s="28" t="s">
        <v>387</v>
      </c>
      <c r="B3" s="13"/>
      <c r="C3" s="13"/>
      <c r="D3" s="13"/>
      <c r="E3" s="13"/>
      <c r="F3" s="13"/>
    </row>
    <row r="4" spans="1:6" s="12" customFormat="1" ht="12.75" customHeight="1">
      <c r="A4" s="28" t="s">
        <v>388</v>
      </c>
      <c r="B4" s="13"/>
      <c r="C4" s="13"/>
      <c r="D4" s="13"/>
      <c r="E4" s="13"/>
      <c r="F4" s="13"/>
    </row>
    <row r="5" spans="1:6" s="12" customFormat="1" ht="9.75" customHeight="1" thickBot="1">
      <c r="A5" s="138"/>
      <c r="B5" s="138"/>
      <c r="C5" s="138"/>
      <c r="D5" s="138"/>
      <c r="E5" s="138"/>
      <c r="F5" s="138"/>
    </row>
    <row r="6" spans="1:6" s="11" customFormat="1" ht="45" customHeight="1" thickTop="1">
      <c r="A6" s="143" t="s">
        <v>901</v>
      </c>
      <c r="B6" s="145" t="s">
        <v>389</v>
      </c>
      <c r="C6" s="143" t="s">
        <v>390</v>
      </c>
      <c r="D6" s="143" t="s">
        <v>391</v>
      </c>
      <c r="E6" s="143" t="s">
        <v>392</v>
      </c>
      <c r="F6" s="25" t="s">
        <v>393</v>
      </c>
    </row>
    <row r="7" spans="1:5" ht="9.75" customHeight="1">
      <c r="A7" s="2"/>
      <c r="B7" s="2"/>
      <c r="C7" s="2"/>
      <c r="D7" s="2"/>
      <c r="E7" s="2"/>
    </row>
    <row r="8" spans="1:6" s="367" customFormat="1" ht="12.75">
      <c r="A8" s="361"/>
      <c r="B8" s="362" t="s">
        <v>618</v>
      </c>
      <c r="C8" s="363">
        <v>4613</v>
      </c>
      <c r="D8" s="364">
        <v>70059</v>
      </c>
      <c r="E8" s="365">
        <v>1820660</v>
      </c>
      <c r="F8" s="366">
        <v>25988</v>
      </c>
    </row>
    <row r="9" spans="1:6" s="367" customFormat="1" ht="9.75" customHeight="1">
      <c r="A9" s="361"/>
      <c r="B9" s="60"/>
      <c r="C9" s="368"/>
      <c r="D9" s="369"/>
      <c r="E9" s="370"/>
      <c r="F9" s="371"/>
    </row>
    <row r="10" spans="1:6" s="367" customFormat="1" ht="12.75">
      <c r="A10" s="372">
        <v>441</v>
      </c>
      <c r="B10" s="195" t="s">
        <v>370</v>
      </c>
      <c r="C10" s="40">
        <v>340</v>
      </c>
      <c r="D10" s="152">
        <v>7382</v>
      </c>
      <c r="E10" s="373">
        <v>324053</v>
      </c>
      <c r="F10" s="374">
        <v>43898</v>
      </c>
    </row>
    <row r="11" spans="1:6" ht="12.75">
      <c r="A11" s="372">
        <v>442</v>
      </c>
      <c r="B11" s="195" t="s">
        <v>394</v>
      </c>
      <c r="C11" s="40">
        <v>201</v>
      </c>
      <c r="D11" s="152">
        <v>1829</v>
      </c>
      <c r="E11" s="373">
        <v>61168</v>
      </c>
      <c r="F11" s="374">
        <v>33451</v>
      </c>
    </row>
    <row r="12" spans="1:6" ht="12.75">
      <c r="A12" s="372">
        <v>4421</v>
      </c>
      <c r="B12" s="195" t="s">
        <v>395</v>
      </c>
      <c r="C12" s="40">
        <v>85</v>
      </c>
      <c r="D12" s="152">
        <v>840</v>
      </c>
      <c r="E12" s="373">
        <v>29905</v>
      </c>
      <c r="F12" s="374">
        <v>35619</v>
      </c>
    </row>
    <row r="13" spans="1:6" ht="12.75">
      <c r="A13" s="372">
        <v>44221</v>
      </c>
      <c r="B13" s="195" t="s">
        <v>396</v>
      </c>
      <c r="C13" s="40">
        <v>43</v>
      </c>
      <c r="D13" s="152">
        <v>467</v>
      </c>
      <c r="E13" s="373">
        <v>18916</v>
      </c>
      <c r="F13" s="374">
        <v>40542</v>
      </c>
    </row>
    <row r="14" spans="1:6" ht="12.75">
      <c r="A14" s="375">
        <v>442291</v>
      </c>
      <c r="B14" s="376" t="s">
        <v>397</v>
      </c>
      <c r="C14" s="177">
        <v>10</v>
      </c>
      <c r="D14" s="377">
        <v>49</v>
      </c>
      <c r="E14" s="373">
        <v>1666</v>
      </c>
      <c r="F14" s="378">
        <v>34053</v>
      </c>
    </row>
    <row r="15" spans="1:6" ht="12.75">
      <c r="A15" s="375">
        <v>442299</v>
      </c>
      <c r="B15" s="376" t="s">
        <v>398</v>
      </c>
      <c r="C15" s="177">
        <v>64</v>
      </c>
      <c r="D15" s="377">
        <v>474</v>
      </c>
      <c r="E15" s="373">
        <v>10681</v>
      </c>
      <c r="F15" s="378">
        <v>22558</v>
      </c>
    </row>
    <row r="16" spans="1:6" ht="12.75">
      <c r="A16" s="372">
        <v>443</v>
      </c>
      <c r="B16" s="195" t="s">
        <v>399</v>
      </c>
      <c r="C16" s="40">
        <v>141</v>
      </c>
      <c r="D16" s="152">
        <v>1696</v>
      </c>
      <c r="E16" s="373">
        <v>46094</v>
      </c>
      <c r="F16" s="374">
        <v>27186</v>
      </c>
    </row>
    <row r="17" spans="1:6" ht="12.75">
      <c r="A17" s="372">
        <v>443111</v>
      </c>
      <c r="B17" s="195" t="s">
        <v>400</v>
      </c>
      <c r="C17" s="40">
        <v>27</v>
      </c>
      <c r="D17" s="152">
        <v>123</v>
      </c>
      <c r="E17" s="373">
        <v>3921</v>
      </c>
      <c r="F17" s="374">
        <v>32006</v>
      </c>
    </row>
    <row r="18" spans="1:6" ht="12.75">
      <c r="A18" s="372">
        <v>443112</v>
      </c>
      <c r="B18" s="195" t="s">
        <v>401</v>
      </c>
      <c r="C18" s="40">
        <v>67</v>
      </c>
      <c r="D18" s="152">
        <v>866</v>
      </c>
      <c r="E18" s="373">
        <v>21807</v>
      </c>
      <c r="F18" s="374">
        <v>25174</v>
      </c>
    </row>
    <row r="19" spans="1:6" ht="12.75">
      <c r="A19" s="372">
        <v>44312</v>
      </c>
      <c r="B19" s="195" t="s">
        <v>598</v>
      </c>
      <c r="C19" s="40">
        <v>37</v>
      </c>
      <c r="D19" s="152">
        <v>640</v>
      </c>
      <c r="E19" s="373">
        <v>19034</v>
      </c>
      <c r="F19" s="374">
        <v>29734</v>
      </c>
    </row>
    <row r="20" spans="1:6" ht="12.75">
      <c r="A20" s="372">
        <v>44313</v>
      </c>
      <c r="B20" s="195" t="s">
        <v>402</v>
      </c>
      <c r="C20" s="40">
        <v>11</v>
      </c>
      <c r="D20" s="152">
        <v>67</v>
      </c>
      <c r="E20" s="373">
        <v>1332</v>
      </c>
      <c r="F20" s="374">
        <v>20000</v>
      </c>
    </row>
    <row r="21" spans="1:6" ht="12.75">
      <c r="A21" s="372">
        <v>444</v>
      </c>
      <c r="B21" s="195" t="s">
        <v>403</v>
      </c>
      <c r="C21" s="40">
        <v>242</v>
      </c>
      <c r="D21" s="152">
        <v>4915</v>
      </c>
      <c r="E21" s="373">
        <v>153822</v>
      </c>
      <c r="F21" s="374">
        <v>31296</v>
      </c>
    </row>
    <row r="22" spans="1:6" ht="12.75">
      <c r="A22" s="372">
        <v>44411</v>
      </c>
      <c r="B22" s="195" t="s">
        <v>404</v>
      </c>
      <c r="C22" s="40">
        <v>36</v>
      </c>
      <c r="D22" s="152">
        <v>2226</v>
      </c>
      <c r="E22" s="373">
        <v>61180</v>
      </c>
      <c r="F22" s="374">
        <v>27482</v>
      </c>
    </row>
    <row r="23" spans="1:6" ht="12.75">
      <c r="A23" s="372">
        <v>44412</v>
      </c>
      <c r="B23" s="195" t="s">
        <v>405</v>
      </c>
      <c r="C23" s="40">
        <v>20</v>
      </c>
      <c r="D23" s="152">
        <v>135</v>
      </c>
      <c r="E23" s="373">
        <v>5985</v>
      </c>
      <c r="F23" s="374">
        <v>44360</v>
      </c>
    </row>
    <row r="24" spans="1:6" ht="12.75">
      <c r="A24" s="372">
        <v>44413</v>
      </c>
      <c r="B24" s="195" t="s">
        <v>406</v>
      </c>
      <c r="C24" s="40">
        <v>59</v>
      </c>
      <c r="D24" s="152">
        <v>1377</v>
      </c>
      <c r="E24" s="373">
        <v>37795</v>
      </c>
      <c r="F24" s="374">
        <v>27446</v>
      </c>
    </row>
    <row r="25" spans="1:6" ht="12.75">
      <c r="A25" s="372">
        <v>44419</v>
      </c>
      <c r="B25" s="195" t="s">
        <v>407</v>
      </c>
      <c r="C25" s="40">
        <v>97</v>
      </c>
      <c r="D25" s="152">
        <v>859</v>
      </c>
      <c r="E25" s="373">
        <v>40394</v>
      </c>
      <c r="F25" s="374">
        <v>47051</v>
      </c>
    </row>
    <row r="26" spans="1:6" ht="12.75">
      <c r="A26" s="372">
        <v>44421</v>
      </c>
      <c r="B26" s="195" t="s">
        <v>408</v>
      </c>
      <c r="C26" s="40">
        <v>7</v>
      </c>
      <c r="D26" s="152">
        <v>50</v>
      </c>
      <c r="E26" s="373">
        <v>1625</v>
      </c>
      <c r="F26" s="374">
        <v>32555</v>
      </c>
    </row>
    <row r="27" spans="1:6" ht="12.75">
      <c r="A27" s="372">
        <v>44422</v>
      </c>
      <c r="B27" s="195" t="s">
        <v>409</v>
      </c>
      <c r="C27" s="40">
        <v>23</v>
      </c>
      <c r="D27" s="152">
        <v>268</v>
      </c>
      <c r="E27" s="373">
        <v>6843</v>
      </c>
      <c r="F27" s="374">
        <v>25493</v>
      </c>
    </row>
    <row r="28" spans="1:6" ht="12.75">
      <c r="A28" s="372">
        <v>445</v>
      </c>
      <c r="B28" s="195" t="s">
        <v>373</v>
      </c>
      <c r="C28" s="40">
        <v>598</v>
      </c>
      <c r="D28" s="152">
        <v>12789</v>
      </c>
      <c r="E28" s="373">
        <v>296939</v>
      </c>
      <c r="F28" s="374">
        <v>23219</v>
      </c>
    </row>
    <row r="29" spans="1:11" ht="12.75">
      <c r="A29" s="372">
        <v>44511</v>
      </c>
      <c r="B29" s="195" t="s">
        <v>410</v>
      </c>
      <c r="C29" s="40">
        <v>224</v>
      </c>
      <c r="D29" s="152">
        <v>9235</v>
      </c>
      <c r="E29" s="373">
        <v>224486</v>
      </c>
      <c r="F29" s="374">
        <v>24307</v>
      </c>
      <c r="H29" s="86"/>
      <c r="I29" s="87"/>
      <c r="J29" s="87"/>
      <c r="K29" s="87"/>
    </row>
    <row r="30" spans="1:6" ht="12.75">
      <c r="A30" s="372">
        <v>44512</v>
      </c>
      <c r="B30" s="195" t="s">
        <v>411</v>
      </c>
      <c r="C30" s="40">
        <v>131</v>
      </c>
      <c r="D30" s="152">
        <v>1436</v>
      </c>
      <c r="E30" s="373">
        <v>25470</v>
      </c>
      <c r="F30" s="374">
        <v>17735</v>
      </c>
    </row>
    <row r="31" spans="1:6" ht="12.75">
      <c r="A31" s="372">
        <v>44521</v>
      </c>
      <c r="B31" s="195" t="s">
        <v>412</v>
      </c>
      <c r="C31" s="40">
        <v>29</v>
      </c>
      <c r="D31" s="152">
        <v>217</v>
      </c>
      <c r="E31" s="373">
        <v>5469</v>
      </c>
      <c r="F31" s="374">
        <v>25263</v>
      </c>
    </row>
    <row r="32" spans="1:6" ht="12.75">
      <c r="A32" s="372">
        <v>44522</v>
      </c>
      <c r="B32" s="195" t="s">
        <v>413</v>
      </c>
      <c r="C32" s="40">
        <v>39</v>
      </c>
      <c r="D32" s="152">
        <v>461</v>
      </c>
      <c r="E32" s="373">
        <v>11152</v>
      </c>
      <c r="F32" s="374">
        <v>24173</v>
      </c>
    </row>
    <row r="33" spans="1:6" ht="12.75">
      <c r="A33" s="372">
        <v>44523</v>
      </c>
      <c r="B33" s="195" t="s">
        <v>414</v>
      </c>
      <c r="C33" s="40">
        <v>23</v>
      </c>
      <c r="D33" s="152">
        <v>139</v>
      </c>
      <c r="E33" s="373">
        <v>2645</v>
      </c>
      <c r="F33" s="374">
        <v>19032</v>
      </c>
    </row>
    <row r="34" spans="1:6" ht="12.75">
      <c r="A34" s="372">
        <v>445291</v>
      </c>
      <c r="B34" s="195" t="s">
        <v>415</v>
      </c>
      <c r="C34" s="40">
        <v>16</v>
      </c>
      <c r="D34" s="152">
        <v>101</v>
      </c>
      <c r="E34" s="373">
        <v>2849</v>
      </c>
      <c r="F34" s="374">
        <v>28347</v>
      </c>
    </row>
    <row r="35" spans="1:13" ht="12.75">
      <c r="A35" s="372">
        <v>445292</v>
      </c>
      <c r="B35" s="195" t="s">
        <v>416</v>
      </c>
      <c r="C35" s="40">
        <v>33</v>
      </c>
      <c r="D35" s="152">
        <v>346</v>
      </c>
      <c r="E35" s="373">
        <v>7164</v>
      </c>
      <c r="F35" s="374">
        <v>20726</v>
      </c>
      <c r="J35" s="86"/>
      <c r="K35" s="87"/>
      <c r="L35" s="87"/>
      <c r="M35" s="87"/>
    </row>
    <row r="36" spans="1:6" ht="12.75">
      <c r="A36" s="372">
        <v>445299</v>
      </c>
      <c r="B36" s="195" t="s">
        <v>417</v>
      </c>
      <c r="C36" s="40">
        <v>48</v>
      </c>
      <c r="D36" s="152">
        <v>640</v>
      </c>
      <c r="E36" s="373">
        <v>13774</v>
      </c>
      <c r="F36" s="374">
        <v>21508</v>
      </c>
    </row>
    <row r="37" spans="1:6" ht="12.75">
      <c r="A37" s="372">
        <v>4453</v>
      </c>
      <c r="B37" s="195" t="s">
        <v>418</v>
      </c>
      <c r="C37" s="40">
        <v>56</v>
      </c>
      <c r="D37" s="152">
        <v>214</v>
      </c>
      <c r="E37" s="373">
        <v>3929</v>
      </c>
      <c r="F37" s="374">
        <v>18382</v>
      </c>
    </row>
    <row r="38" spans="1:6" ht="12.75">
      <c r="A38" s="372">
        <v>446</v>
      </c>
      <c r="B38" s="195" t="s">
        <v>419</v>
      </c>
      <c r="C38" s="40">
        <v>336</v>
      </c>
      <c r="D38" s="152">
        <v>5267</v>
      </c>
      <c r="E38" s="373">
        <v>156189</v>
      </c>
      <c r="F38" s="374">
        <v>29653</v>
      </c>
    </row>
    <row r="39" spans="1:13" ht="12.75">
      <c r="A39" s="372">
        <v>44611</v>
      </c>
      <c r="B39" s="195" t="s">
        <v>420</v>
      </c>
      <c r="C39" s="40">
        <v>165</v>
      </c>
      <c r="D39" s="152">
        <v>3778</v>
      </c>
      <c r="E39" s="373">
        <v>119592</v>
      </c>
      <c r="F39" s="374">
        <v>31652</v>
      </c>
      <c r="J39" s="86"/>
      <c r="K39" s="87"/>
      <c r="L39" s="87"/>
      <c r="M39" s="87"/>
    </row>
    <row r="40" spans="1:6" ht="12.75">
      <c r="A40" s="372">
        <v>44612</v>
      </c>
      <c r="B40" s="195" t="s">
        <v>421</v>
      </c>
      <c r="C40" s="40">
        <v>62</v>
      </c>
      <c r="D40" s="152">
        <v>591</v>
      </c>
      <c r="E40" s="373">
        <v>13406</v>
      </c>
      <c r="F40" s="374">
        <v>22677</v>
      </c>
    </row>
    <row r="41" spans="1:6" ht="12.75">
      <c r="A41" s="372">
        <v>44613</v>
      </c>
      <c r="B41" s="195" t="s">
        <v>422</v>
      </c>
      <c r="C41" s="40">
        <v>35</v>
      </c>
      <c r="D41" s="152">
        <v>371</v>
      </c>
      <c r="E41" s="373">
        <v>8936</v>
      </c>
      <c r="F41" s="374">
        <v>24080</v>
      </c>
    </row>
    <row r="42" spans="1:6" ht="12.75">
      <c r="A42" s="372">
        <v>446191</v>
      </c>
      <c r="B42" s="195" t="s">
        <v>423</v>
      </c>
      <c r="C42" s="40">
        <v>44</v>
      </c>
      <c r="D42" s="152">
        <v>310</v>
      </c>
      <c r="E42" s="373">
        <v>6385</v>
      </c>
      <c r="F42" s="374">
        <v>20615</v>
      </c>
    </row>
    <row r="43" spans="1:6" ht="12.75">
      <c r="A43" s="372">
        <v>446199</v>
      </c>
      <c r="B43" s="195" t="s">
        <v>424</v>
      </c>
      <c r="C43" s="40">
        <v>29</v>
      </c>
      <c r="D43" s="152">
        <v>217</v>
      </c>
      <c r="E43" s="373">
        <v>7870</v>
      </c>
      <c r="F43" s="374">
        <v>36293</v>
      </c>
    </row>
    <row r="44" spans="1:6" ht="12.75">
      <c r="A44" s="372">
        <v>447</v>
      </c>
      <c r="B44" s="195" t="s">
        <v>375</v>
      </c>
      <c r="C44" s="40">
        <v>228</v>
      </c>
      <c r="D44" s="152">
        <v>2668</v>
      </c>
      <c r="E44" s="373">
        <v>54732</v>
      </c>
      <c r="F44" s="374">
        <v>20512</v>
      </c>
    </row>
    <row r="45" spans="1:6" ht="12.75">
      <c r="A45" s="372">
        <v>44711</v>
      </c>
      <c r="B45" s="195" t="s">
        <v>425</v>
      </c>
      <c r="C45" s="40">
        <v>172</v>
      </c>
      <c r="D45" s="152">
        <v>2156</v>
      </c>
      <c r="E45" s="373">
        <v>44010</v>
      </c>
      <c r="F45" s="374">
        <v>20413</v>
      </c>
    </row>
    <row r="46" spans="1:6" ht="12.75">
      <c r="A46" s="372">
        <v>44719</v>
      </c>
      <c r="B46" s="195" t="s">
        <v>426</v>
      </c>
      <c r="C46" s="40">
        <v>56</v>
      </c>
      <c r="D46" s="152">
        <v>512</v>
      </c>
      <c r="E46" s="373">
        <v>10722</v>
      </c>
      <c r="F46" s="374">
        <v>20932</v>
      </c>
    </row>
    <row r="47" spans="1:12" ht="9.75" customHeight="1">
      <c r="A47" s="379"/>
      <c r="B47" s="203"/>
      <c r="C47" s="98"/>
      <c r="D47" s="109"/>
      <c r="E47" s="109"/>
      <c r="F47" s="380"/>
      <c r="I47" s="86"/>
      <c r="J47" s="87"/>
      <c r="K47" s="87"/>
      <c r="L47" s="87"/>
    </row>
    <row r="48" spans="1:6" ht="9" customHeight="1">
      <c r="A48" s="381"/>
      <c r="B48" s="304"/>
      <c r="C48" s="101"/>
      <c r="D48" s="105"/>
      <c r="E48" s="105"/>
      <c r="F48" s="303"/>
    </row>
    <row r="49" spans="1:6" s="12" customFormat="1" ht="12.75" customHeight="1">
      <c r="A49" s="26" t="s">
        <v>885</v>
      </c>
      <c r="B49" s="304"/>
      <c r="C49" s="101"/>
      <c r="D49" s="105"/>
      <c r="E49" s="105"/>
      <c r="F49" s="303"/>
    </row>
    <row r="50" spans="1:6" s="12" customFormat="1" ht="31.5">
      <c r="A50" s="16" t="s">
        <v>427</v>
      </c>
      <c r="B50" s="13"/>
      <c r="C50" s="13"/>
      <c r="D50" s="13"/>
      <c r="E50" s="13"/>
      <c r="F50" s="13"/>
    </row>
    <row r="51" spans="1:6" s="11" customFormat="1" ht="45" customHeight="1" thickBot="1">
      <c r="A51" s="138"/>
      <c r="B51" s="138"/>
      <c r="C51" s="138"/>
      <c r="D51" s="138"/>
      <c r="E51" s="138"/>
      <c r="F51" s="138"/>
    </row>
    <row r="52" spans="1:6" ht="51.75" thickTop="1">
      <c r="A52" s="143" t="s">
        <v>901</v>
      </c>
      <c r="B52" s="145" t="s">
        <v>389</v>
      </c>
      <c r="C52" s="143" t="s">
        <v>390</v>
      </c>
      <c r="D52" s="143" t="s">
        <v>391</v>
      </c>
      <c r="E52" s="143" t="s">
        <v>392</v>
      </c>
      <c r="F52" s="25" t="s">
        <v>393</v>
      </c>
    </row>
    <row r="53" spans="1:5" ht="9.75" customHeight="1">
      <c r="A53" s="2"/>
      <c r="B53" s="2"/>
      <c r="C53" s="2"/>
      <c r="D53" s="2"/>
      <c r="E53" s="2"/>
    </row>
    <row r="54" spans="1:12" ht="12.75">
      <c r="A54" s="372">
        <v>448</v>
      </c>
      <c r="B54" s="195" t="s">
        <v>428</v>
      </c>
      <c r="C54" s="40">
        <v>1154</v>
      </c>
      <c r="D54" s="152">
        <v>11501</v>
      </c>
      <c r="E54" s="373">
        <v>240584</v>
      </c>
      <c r="F54" s="374">
        <v>20919</v>
      </c>
      <c r="I54" s="87"/>
      <c r="J54" s="87"/>
      <c r="K54" s="87"/>
      <c r="L54" s="87"/>
    </row>
    <row r="55" spans="1:6" ht="12.75">
      <c r="A55" s="372">
        <v>44811</v>
      </c>
      <c r="B55" s="195" t="s">
        <v>429</v>
      </c>
      <c r="C55" s="40">
        <v>72</v>
      </c>
      <c r="D55" s="152">
        <v>949</v>
      </c>
      <c r="E55" s="373">
        <v>16607</v>
      </c>
      <c r="F55" s="374">
        <v>17495</v>
      </c>
    </row>
    <row r="56" spans="1:6" ht="12.75">
      <c r="A56" s="372">
        <v>44812</v>
      </c>
      <c r="B56" s="195" t="s">
        <v>430</v>
      </c>
      <c r="C56" s="40">
        <v>233</v>
      </c>
      <c r="D56" s="152">
        <v>2721</v>
      </c>
      <c r="E56" s="373">
        <v>54885</v>
      </c>
      <c r="F56" s="374">
        <v>20169</v>
      </c>
    </row>
    <row r="57" spans="1:6" ht="12.75">
      <c r="A57" s="372">
        <v>44813</v>
      </c>
      <c r="B57" s="195" t="s">
        <v>431</v>
      </c>
      <c r="C57" s="40">
        <v>17</v>
      </c>
      <c r="D57" s="152">
        <v>190</v>
      </c>
      <c r="E57" s="373">
        <v>2271</v>
      </c>
      <c r="F57" s="374">
        <v>11982</v>
      </c>
    </row>
    <row r="58" spans="1:6" ht="12.75">
      <c r="A58" s="372">
        <v>44814</v>
      </c>
      <c r="B58" s="195" t="s">
        <v>432</v>
      </c>
      <c r="C58" s="40">
        <v>95</v>
      </c>
      <c r="D58" s="152">
        <v>2317</v>
      </c>
      <c r="E58" s="373">
        <v>34935</v>
      </c>
      <c r="F58" s="374">
        <v>15077</v>
      </c>
    </row>
    <row r="59" spans="1:6" ht="12.75">
      <c r="A59" s="372">
        <v>44815</v>
      </c>
      <c r="B59" s="195" t="s">
        <v>433</v>
      </c>
      <c r="C59" s="40">
        <v>75</v>
      </c>
      <c r="D59" s="152">
        <v>703</v>
      </c>
      <c r="E59" s="373">
        <v>20228</v>
      </c>
      <c r="F59" s="374">
        <v>28787</v>
      </c>
    </row>
    <row r="60" spans="1:6" ht="12.75">
      <c r="A60" s="372">
        <v>44819</v>
      </c>
      <c r="B60" s="195" t="s">
        <v>434</v>
      </c>
      <c r="C60" s="40">
        <v>171</v>
      </c>
      <c r="D60" s="152">
        <v>1168</v>
      </c>
      <c r="E60" s="373">
        <v>19151</v>
      </c>
      <c r="F60" s="374">
        <v>16404</v>
      </c>
    </row>
    <row r="61" spans="1:6" ht="12.75">
      <c r="A61" s="372">
        <v>4482</v>
      </c>
      <c r="B61" s="195" t="s">
        <v>435</v>
      </c>
      <c r="C61" s="40">
        <v>108</v>
      </c>
      <c r="D61" s="152">
        <v>1099</v>
      </c>
      <c r="E61" s="373">
        <v>21468</v>
      </c>
      <c r="F61" s="374">
        <v>19527</v>
      </c>
    </row>
    <row r="62" spans="1:6" ht="12.75">
      <c r="A62" s="372">
        <v>44831</v>
      </c>
      <c r="B62" s="195" t="s">
        <v>436</v>
      </c>
      <c r="C62" s="40">
        <v>364</v>
      </c>
      <c r="D62" s="152">
        <v>2020</v>
      </c>
      <c r="E62" s="373">
        <v>60701</v>
      </c>
      <c r="F62" s="374">
        <v>30047</v>
      </c>
    </row>
    <row r="63" spans="1:6" ht="12.75">
      <c r="A63" s="372">
        <v>44832</v>
      </c>
      <c r="B63" s="195" t="s">
        <v>437</v>
      </c>
      <c r="C63" s="40">
        <v>19</v>
      </c>
      <c r="D63" s="152">
        <v>334</v>
      </c>
      <c r="E63" s="373">
        <v>10339</v>
      </c>
      <c r="F63" s="374">
        <v>30954</v>
      </c>
    </row>
    <row r="64" spans="1:6" ht="12.75">
      <c r="A64" s="372">
        <v>451</v>
      </c>
      <c r="B64" s="195" t="s">
        <v>438</v>
      </c>
      <c r="C64" s="40">
        <v>341</v>
      </c>
      <c r="D64" s="152">
        <v>3412</v>
      </c>
      <c r="E64" s="373">
        <v>62152</v>
      </c>
      <c r="F64" s="374">
        <v>18215</v>
      </c>
    </row>
    <row r="65" spans="1:6" ht="12.75">
      <c r="A65" s="372">
        <v>45111</v>
      </c>
      <c r="B65" s="195" t="s">
        <v>439</v>
      </c>
      <c r="C65" s="40">
        <v>180</v>
      </c>
      <c r="D65" s="152">
        <v>1534</v>
      </c>
      <c r="E65" s="373">
        <v>31050</v>
      </c>
      <c r="F65" s="374">
        <v>20236</v>
      </c>
    </row>
    <row r="66" spans="1:6" ht="12.75">
      <c r="A66" s="372">
        <v>45112</v>
      </c>
      <c r="B66" s="195" t="s">
        <v>440</v>
      </c>
      <c r="C66" s="40">
        <v>44</v>
      </c>
      <c r="D66" s="152">
        <v>550</v>
      </c>
      <c r="E66" s="373">
        <v>7903</v>
      </c>
      <c r="F66" s="374">
        <v>14362</v>
      </c>
    </row>
    <row r="67" spans="1:6" ht="12.75">
      <c r="A67" s="372">
        <v>45113</v>
      </c>
      <c r="B67" s="195" t="s">
        <v>441</v>
      </c>
      <c r="C67" s="40"/>
      <c r="D67" s="152"/>
      <c r="E67" s="373"/>
      <c r="F67" s="374"/>
    </row>
    <row r="68" spans="1:6" ht="12.75">
      <c r="A68" s="372"/>
      <c r="B68" s="382" t="s">
        <v>442</v>
      </c>
      <c r="C68" s="40">
        <v>15</v>
      </c>
      <c r="D68" s="152">
        <v>132</v>
      </c>
      <c r="E68" s="373">
        <v>2743</v>
      </c>
      <c r="F68" s="374">
        <v>20861</v>
      </c>
    </row>
    <row r="69" spans="1:6" ht="12.75">
      <c r="A69" s="372">
        <v>45114</v>
      </c>
      <c r="B69" s="195" t="s">
        <v>443</v>
      </c>
      <c r="C69" s="40">
        <v>22</v>
      </c>
      <c r="D69" s="152">
        <v>124</v>
      </c>
      <c r="E69" s="373">
        <v>2519</v>
      </c>
      <c r="F69" s="374">
        <v>20354</v>
      </c>
    </row>
    <row r="70" spans="1:6" ht="12.75">
      <c r="A70" s="372">
        <v>45121</v>
      </c>
      <c r="B70" s="195" t="s">
        <v>444</v>
      </c>
      <c r="C70" s="40">
        <v>53</v>
      </c>
      <c r="D70" s="152">
        <v>841</v>
      </c>
      <c r="E70" s="373">
        <v>14388</v>
      </c>
      <c r="F70" s="374">
        <v>17111</v>
      </c>
    </row>
    <row r="71" spans="1:6" ht="12.75">
      <c r="A71" s="372">
        <v>45122</v>
      </c>
      <c r="B71" s="195" t="s">
        <v>445</v>
      </c>
      <c r="C71" s="40">
        <v>27</v>
      </c>
      <c r="D71" s="152">
        <v>231</v>
      </c>
      <c r="E71" s="373">
        <v>3549</v>
      </c>
      <c r="F71" s="374">
        <v>15342</v>
      </c>
    </row>
    <row r="72" spans="1:6" ht="12.75">
      <c r="A72" s="372">
        <v>452</v>
      </c>
      <c r="B72" s="195" t="s">
        <v>446</v>
      </c>
      <c r="C72" s="40">
        <v>127</v>
      </c>
      <c r="D72" s="152">
        <v>12338</v>
      </c>
      <c r="E72" s="373">
        <v>274892</v>
      </c>
      <c r="F72" s="374">
        <v>22280</v>
      </c>
    </row>
    <row r="73" spans="1:6" ht="12.75">
      <c r="A73" s="372">
        <v>452111</v>
      </c>
      <c r="B73" s="195" t="s">
        <v>447</v>
      </c>
      <c r="C73" s="40">
        <v>24</v>
      </c>
      <c r="D73" s="152">
        <v>3902</v>
      </c>
      <c r="E73" s="373">
        <v>76331</v>
      </c>
      <c r="F73" s="374">
        <v>19561</v>
      </c>
    </row>
    <row r="74" spans="1:6" ht="12.75">
      <c r="A74" s="372">
        <v>452112</v>
      </c>
      <c r="B74" s="195" t="s">
        <v>448</v>
      </c>
      <c r="C74" s="40">
        <v>28</v>
      </c>
      <c r="D74" s="152">
        <v>5280</v>
      </c>
      <c r="E74" s="373">
        <v>109795</v>
      </c>
      <c r="F74" s="374">
        <v>20793</v>
      </c>
    </row>
    <row r="75" spans="1:6" ht="12.75">
      <c r="A75" s="372">
        <v>45291</v>
      </c>
      <c r="B75" s="195" t="s">
        <v>449</v>
      </c>
      <c r="C75" s="40">
        <v>10</v>
      </c>
      <c r="D75" s="152">
        <v>2349</v>
      </c>
      <c r="E75" s="373">
        <v>75523</v>
      </c>
      <c r="F75" s="374">
        <v>32151</v>
      </c>
    </row>
    <row r="76" spans="1:6" ht="12.75">
      <c r="A76" s="372">
        <v>45299</v>
      </c>
      <c r="B76" s="195" t="s">
        <v>450</v>
      </c>
      <c r="C76" s="40">
        <v>65</v>
      </c>
      <c r="D76" s="152">
        <v>806</v>
      </c>
      <c r="E76" s="373">
        <v>13244</v>
      </c>
      <c r="F76" s="374">
        <v>16427</v>
      </c>
    </row>
    <row r="77" spans="1:6" ht="12.75">
      <c r="A77" s="372">
        <v>453</v>
      </c>
      <c r="B77" s="195" t="s">
        <v>451</v>
      </c>
      <c r="C77" s="40">
        <v>813</v>
      </c>
      <c r="D77" s="152">
        <v>5964</v>
      </c>
      <c r="E77" s="373">
        <v>140823</v>
      </c>
      <c r="F77" s="374">
        <v>23611</v>
      </c>
    </row>
    <row r="78" spans="1:6" ht="12.75">
      <c r="A78" s="372">
        <v>4531</v>
      </c>
      <c r="B78" s="195" t="s">
        <v>452</v>
      </c>
      <c r="C78" s="40">
        <v>100</v>
      </c>
      <c r="D78" s="152">
        <v>519</v>
      </c>
      <c r="E78" s="373">
        <v>8384</v>
      </c>
      <c r="F78" s="374">
        <v>16150</v>
      </c>
    </row>
    <row r="79" spans="1:6" ht="12.75">
      <c r="A79" s="372">
        <v>45321</v>
      </c>
      <c r="B79" s="195" t="s">
        <v>453</v>
      </c>
      <c r="C79" s="40">
        <v>58</v>
      </c>
      <c r="D79" s="152">
        <v>825</v>
      </c>
      <c r="E79" s="373">
        <v>22827</v>
      </c>
      <c r="F79" s="374">
        <v>27680</v>
      </c>
    </row>
    <row r="80" spans="1:6" ht="12.75">
      <c r="A80" s="372">
        <v>45322</v>
      </c>
      <c r="B80" s="195" t="s">
        <v>454</v>
      </c>
      <c r="C80" s="40">
        <v>352</v>
      </c>
      <c r="D80" s="152">
        <v>2735</v>
      </c>
      <c r="E80" s="373">
        <v>62792</v>
      </c>
      <c r="F80" s="374">
        <v>22961</v>
      </c>
    </row>
    <row r="81" spans="1:6" ht="12.75">
      <c r="A81" s="372">
        <v>4533</v>
      </c>
      <c r="B81" s="195" t="s">
        <v>455</v>
      </c>
      <c r="C81" s="40">
        <v>51</v>
      </c>
      <c r="D81" s="152">
        <v>438</v>
      </c>
      <c r="E81" s="373">
        <v>8432</v>
      </c>
      <c r="F81" s="374">
        <v>19241</v>
      </c>
    </row>
    <row r="82" spans="1:6" ht="12.75">
      <c r="A82" s="372">
        <v>45391</v>
      </c>
      <c r="B82" s="195" t="s">
        <v>456</v>
      </c>
      <c r="C82" s="40">
        <v>39</v>
      </c>
      <c r="D82" s="383" t="s">
        <v>563</v>
      </c>
      <c r="E82" s="384" t="s">
        <v>563</v>
      </c>
      <c r="F82" s="288" t="s">
        <v>563</v>
      </c>
    </row>
    <row r="83" spans="1:6" ht="12.75">
      <c r="A83" s="372">
        <v>45392</v>
      </c>
      <c r="B83" s="195" t="s">
        <v>457</v>
      </c>
      <c r="C83" s="40">
        <v>126</v>
      </c>
      <c r="D83" s="152">
        <v>606</v>
      </c>
      <c r="E83" s="373">
        <v>20328</v>
      </c>
      <c r="F83" s="374">
        <v>33531</v>
      </c>
    </row>
    <row r="84" spans="1:6" ht="12.75">
      <c r="A84" s="372">
        <v>453991</v>
      </c>
      <c r="B84" s="195" t="s">
        <v>458</v>
      </c>
      <c r="C84" s="40">
        <v>8</v>
      </c>
      <c r="D84" s="152">
        <v>26</v>
      </c>
      <c r="E84" s="373">
        <v>533</v>
      </c>
      <c r="F84" s="374">
        <v>20784</v>
      </c>
    </row>
    <row r="85" spans="1:6" ht="12.75">
      <c r="A85" s="372">
        <v>453998</v>
      </c>
      <c r="B85" s="195" t="s">
        <v>459</v>
      </c>
      <c r="C85" s="40">
        <v>78</v>
      </c>
      <c r="D85" s="152">
        <v>486</v>
      </c>
      <c r="E85" s="373">
        <v>11921</v>
      </c>
      <c r="F85" s="374">
        <v>24547</v>
      </c>
    </row>
    <row r="86" spans="1:6" ht="12.75">
      <c r="A86" s="372">
        <v>454</v>
      </c>
      <c r="B86" s="195" t="s">
        <v>380</v>
      </c>
      <c r="C86" s="40">
        <v>95</v>
      </c>
      <c r="D86" s="152">
        <v>299</v>
      </c>
      <c r="E86" s="373">
        <v>9212</v>
      </c>
      <c r="F86" s="374">
        <v>30834</v>
      </c>
    </row>
    <row r="87" spans="1:6" ht="9.75" customHeight="1">
      <c r="A87" s="385"/>
      <c r="B87" s="3"/>
      <c r="C87" s="204"/>
      <c r="D87" s="204"/>
      <c r="E87" s="204"/>
      <c r="F87" s="386"/>
    </row>
    <row r="88" spans="3:6" ht="12.75">
      <c r="C88" s="87"/>
      <c r="D88" s="87"/>
      <c r="E88" s="87"/>
      <c r="F88" s="87"/>
    </row>
    <row r="89" spans="1:6" s="10" customFormat="1" ht="12.75">
      <c r="A89" s="58" t="s">
        <v>460</v>
      </c>
      <c r="B89"/>
      <c r="C89"/>
      <c r="D89"/>
      <c r="E89"/>
      <c r="F89"/>
    </row>
    <row r="90" spans="1:6" ht="12.75">
      <c r="A90" s="58" t="s">
        <v>462</v>
      </c>
      <c r="B90" s="10"/>
      <c r="C90" s="10"/>
      <c r="D90" s="10"/>
      <c r="E90" s="10"/>
      <c r="F90" s="10"/>
    </row>
    <row r="91" ht="12.75">
      <c r="A91" s="5" t="s">
        <v>461</v>
      </c>
    </row>
  </sheetData>
  <printOptions horizontalCentered="1"/>
  <pageMargins left="1" right="1" top="1" bottom="1" header="0.5" footer="0.5"/>
  <pageSetup horizontalDpi="300" verticalDpi="300" orientation="portrait" scale="97" r:id="rId1"/>
  <headerFooter alignWithMargins="0">
    <oddFooter>&amp;L&amp;"Arial,Italic"&amp;9      The State of Hawaii Data Book 2007&amp;R&amp;9http://www.hawaii.gov/dbedt/</oddFoot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2008-08-12T23:39:41Z</cp:lastPrinted>
  <dcterms:created xsi:type="dcterms:W3CDTF">1998-07-29T19:49:48Z</dcterms:created>
  <dcterms:modified xsi:type="dcterms:W3CDTF">2008-08-12T23:49:12Z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