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3920" windowHeight="10200" activeTab="0"/>
  </bookViews>
  <sheets>
    <sheet name="Kauai 2014P" sheetId="1" r:id="rId1"/>
    <sheet name="Kauai 2013" sheetId="2" r:id="rId2"/>
    <sheet name="Kauai%chg14vs13" sheetId="3" r:id="rId3"/>
  </sheets>
  <externalReferences>
    <externalReference r:id="rId6"/>
  </externalReferences>
  <definedNames>
    <definedName name="IslandList">'[1]ComboBox'!$A$1:$A$10</definedName>
    <definedName name="IslandNumber">'[1]ComboBox'!$B$1</definedName>
    <definedName name="_xlnm.Print_Titles" localSheetId="1">'Kauai 2013'!$1:$2</definedName>
    <definedName name="_xlnm.Print_Titles" localSheetId="0">'Kauai 2014P'!$1:$2</definedName>
    <definedName name="_xlnm.Print_Titles" localSheetId="2">'Kauai%chg14vs13'!$1:$2</definedName>
  </definedNames>
  <calcPr fullCalcOnLoad="1"/>
</workbook>
</file>

<file path=xl/sharedStrings.xml><?xml version="1.0" encoding="utf-8"?>
<sst xmlns="http://schemas.openxmlformats.org/spreadsheetml/2006/main" count="218" uniqueCount="74">
  <si>
    <t>JAN</t>
  </si>
  <si>
    <t>Pacific Region</t>
  </si>
  <si>
    <t xml:space="preserve">  Alaska</t>
  </si>
  <si>
    <t xml:space="preserve">  California</t>
  </si>
  <si>
    <t xml:space="preserve">  Oregon</t>
  </si>
  <si>
    <t xml:space="preserve">  Washington</t>
  </si>
  <si>
    <t>Mountain Region</t>
  </si>
  <si>
    <t xml:space="preserve">  Arizona</t>
  </si>
  <si>
    <t xml:space="preserve">  Colorado</t>
  </si>
  <si>
    <t xml:space="preserve">  Idaho</t>
  </si>
  <si>
    <t xml:space="preserve">  Montana</t>
  </si>
  <si>
    <t xml:space="preserve">  Nevada</t>
  </si>
  <si>
    <t xml:space="preserve">  New Mexico</t>
  </si>
  <si>
    <t xml:space="preserve">  Utah</t>
  </si>
  <si>
    <t xml:space="preserve">  Wyoming</t>
  </si>
  <si>
    <t>W. North Central Region</t>
  </si>
  <si>
    <t xml:space="preserve">  Iowa</t>
  </si>
  <si>
    <t xml:space="preserve">  Kansas</t>
  </si>
  <si>
    <t xml:space="preserve">  Minnesota</t>
  </si>
  <si>
    <t xml:space="preserve">  Missouri</t>
  </si>
  <si>
    <t xml:space="preserve">  Nebraska</t>
  </si>
  <si>
    <t xml:space="preserve">  N. Dakota</t>
  </si>
  <si>
    <t xml:space="preserve">  S. Dakota</t>
  </si>
  <si>
    <t>W. South Central Region</t>
  </si>
  <si>
    <t xml:space="preserve">  Arkansas</t>
  </si>
  <si>
    <t xml:space="preserve">  Louisiana</t>
  </si>
  <si>
    <t xml:space="preserve">  Oklahoma</t>
  </si>
  <si>
    <t xml:space="preserve">  Texas</t>
  </si>
  <si>
    <t>E. North Central Region</t>
  </si>
  <si>
    <t xml:space="preserve">  Illinois</t>
  </si>
  <si>
    <t xml:space="preserve">  Indiana</t>
  </si>
  <si>
    <t xml:space="preserve">  Michigan</t>
  </si>
  <si>
    <t xml:space="preserve">  Ohio</t>
  </si>
  <si>
    <t xml:space="preserve">  Wisconsin</t>
  </si>
  <si>
    <t>Mid Atlantic Region</t>
  </si>
  <si>
    <t xml:space="preserve">  New Jersey</t>
  </si>
  <si>
    <t xml:space="preserve">  New York</t>
  </si>
  <si>
    <t xml:space="preserve">  Pennsylvania</t>
  </si>
  <si>
    <t>New England Region</t>
  </si>
  <si>
    <t xml:space="preserve">  Connecticut</t>
  </si>
  <si>
    <t xml:space="preserve">  Maine</t>
  </si>
  <si>
    <t xml:space="preserve">  Massachusetts</t>
  </si>
  <si>
    <t xml:space="preserve">  New Hampshire</t>
  </si>
  <si>
    <t xml:space="preserve">  Rhode Island</t>
  </si>
  <si>
    <t xml:space="preserve">  Vermont</t>
  </si>
  <si>
    <t>East South Central Region</t>
  </si>
  <si>
    <t xml:space="preserve">  Alabama</t>
  </si>
  <si>
    <t xml:space="preserve">  Kentucky</t>
  </si>
  <si>
    <t xml:space="preserve">  Mississippi</t>
  </si>
  <si>
    <t xml:space="preserve">  Tennessee</t>
  </si>
  <si>
    <t>South Atlantic Region</t>
  </si>
  <si>
    <t xml:space="preserve">  D.C.</t>
  </si>
  <si>
    <t xml:space="preserve">  Delaware</t>
  </si>
  <si>
    <t xml:space="preserve">  Florida</t>
  </si>
  <si>
    <t xml:space="preserve">  Georgia</t>
  </si>
  <si>
    <t xml:space="preserve">  Maryland</t>
  </si>
  <si>
    <t xml:space="preserve">  N. Carolina</t>
  </si>
  <si>
    <t xml:space="preserve">  S. Carolina</t>
  </si>
  <si>
    <t xml:space="preserve">  Virginia</t>
  </si>
  <si>
    <t xml:space="preserve">  West Virginia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</si>
  <si>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</si>
  <si>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</si>
  <si>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</si>
  <si>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</si>
  <si>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</si>
  <si>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</si>
  <si>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</si>
  <si>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</si>
  <si>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</si>
  <si>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</si>
  <si>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</si>
  <si>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</si>
  <si>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2014 PRELIMINARY</t>
  </si>
  <si>
    <t>Percent change 2014P vs 2013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</si>
</sst>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mmmm\-yy"/>
    <numFmt numFmtId="168" formatCode="0.0"/>
    <numFmt numFmtId="169" formatCode="0.000000"/>
    <numFmt numFmtId="170" formatCode="0.0000000"/>
    <numFmt numFmtId="171" formatCode="0.00000000"/>
    <numFmt numFmtId="172" formatCode="0.00000"/>
    <numFmt numFmtId="173" formatCode="0.0000"/>
    <numFmt numFmtId="174" formatCode="0.000"/>
    <numFmt numFmtId="175" formatCode="0.000%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168" fontId="2" fillId="0" borderId="12" xfId="58" applyNumberFormat="1" applyFont="1" applyBorder="1" applyAlignment="1">
      <alignment/>
    </xf>
    <xf numFmtId="168" fontId="2" fillId="0" borderId="11" xfId="58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TA\Work\TRB\MSA%20table\2008%20MSA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oBox"/>
      <sheetName val="January 2007"/>
      <sheetName val="February 2007"/>
      <sheetName val="March 2007"/>
      <sheetName val="April 2007"/>
      <sheetName val="May 2007"/>
      <sheetName val="June 2007"/>
      <sheetName val="July 2007"/>
      <sheetName val="August 2007"/>
      <sheetName val="September 2007"/>
      <sheetName val="October 2007"/>
      <sheetName val="November 2007"/>
      <sheetName val="December 2007"/>
      <sheetName val="January 2008"/>
      <sheetName val="February 2008"/>
      <sheetName val="March 2008"/>
      <sheetName val="April 2008"/>
      <sheetName val="May 2008"/>
      <sheetName val="June 2008"/>
      <sheetName val="July 2008"/>
      <sheetName val="August 2008"/>
      <sheetName val="September 2008"/>
      <sheetName val="October 2008"/>
      <sheetName val="November 2008"/>
      <sheetName val="December 2008"/>
      <sheetName val="State08"/>
      <sheetName val="State07"/>
      <sheetName val="State%chg08vs07"/>
      <sheetName val="Oahu08"/>
      <sheetName val="Oahu07"/>
      <sheetName val="Oahu%chg08vs07"/>
      <sheetName val="Maui08"/>
      <sheetName val="Maui07"/>
      <sheetName val="Maui%chg08vs07"/>
      <sheetName val="Kauai08"/>
      <sheetName val="Kauai07"/>
      <sheetName val="Kauai%chg08vs07"/>
      <sheetName val="BigIsland08"/>
      <sheetName val="BigIsland07"/>
      <sheetName val="BigIsland%chg08vs07"/>
    </sheetNames>
    <sheetDataSet>
      <sheetData sheetId="0">
        <row r="1">
          <cell r="A1" t="str">
            <v>State</v>
          </cell>
          <cell r="B1" t="str">
            <v>State</v>
          </cell>
        </row>
        <row r="2">
          <cell r="A2" t="str">
            <v>Oahu</v>
          </cell>
        </row>
        <row r="3">
          <cell r="A3" t="str">
            <v>Kauai</v>
          </cell>
        </row>
        <row r="4">
          <cell r="A4" t="str">
            <v>Maui County</v>
          </cell>
        </row>
        <row r="5">
          <cell r="A5" t="str">
            <v>Maui</v>
          </cell>
        </row>
        <row r="6">
          <cell r="A6" t="str">
            <v>Lanai</v>
          </cell>
        </row>
        <row r="7">
          <cell r="A7" t="str">
            <v>Molokai</v>
          </cell>
        </row>
        <row r="8">
          <cell r="A8" t="str">
            <v>Big Island</v>
          </cell>
        </row>
        <row r="9">
          <cell r="A9" t="str">
            <v>Hilo</v>
          </cell>
        </row>
        <row r="10">
          <cell r="A10" t="str">
            <v>Kona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21.7109375" style="13" bestFit="1" customWidth="1"/>
    <col min="2" max="14" width="7.7109375" style="6" customWidth="1"/>
    <col min="15" max="16384" width="9.140625" style="6" customWidth="1"/>
  </cols>
  <sheetData>
    <row r="1" spans="1:14" s="13" customFormat="1" ht="19.5" customHeight="1">
      <c r="A1" s="8" t="s">
        <v>72</v>
      </c>
      <c r="B1" s="9" t="s">
        <v>0</v>
      </c>
      <c r="C1" s="9" t="s">
        <v>60</v>
      </c>
      <c r="D1" s="9" t="s">
        <v>61</v>
      </c>
      <c r="E1" s="9" t="s">
        <v>62</v>
      </c>
      <c r="F1" s="9" t="s">
        <v>63</v>
      </c>
      <c r="G1" s="9" t="s">
        <v>64</v>
      </c>
      <c r="H1" s="9" t="s">
        <v>65</v>
      </c>
      <c r="I1" s="9" t="s">
        <v>66</v>
      </c>
      <c r="J1" s="9" t="s">
        <v>67</v>
      </c>
      <c r="K1" s="9" t="s">
        <v>68</v>
      </c>
      <c r="L1" s="9" t="s">
        <v>69</v>
      </c>
      <c r="M1" s="9" t="s">
        <v>70</v>
      </c>
      <c r="N1" s="9" t="s">
        <v>71</v>
      </c>
    </row>
    <row r="2" spans="1:14" ht="4.5" customHeight="1">
      <c r="A2" s="1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2.75" customHeight="1">
      <c r="A3" s="10" t="s">
        <v>1</v>
      </c>
      <c r="B3" s="3">
        <v>29130.399158005323</v>
      </c>
      <c r="C3" s="3">
        <v>26495.949596484912</v>
      </c>
      <c r="D3" s="3">
        <v>31979.831441813105</v>
      </c>
      <c r="E3" s="3">
        <v>36612.79657998086</v>
      </c>
      <c r="F3" s="3">
        <v>36035.46195495859</v>
      </c>
      <c r="G3" s="3">
        <v>43687.65017662849</v>
      </c>
      <c r="H3" s="3">
        <v>48133.51412398398</v>
      </c>
      <c r="I3" s="3">
        <v>44841.74876454637</v>
      </c>
      <c r="J3" s="3">
        <v>33944.484534724914</v>
      </c>
      <c r="K3" s="3">
        <v>34141.95000302877</v>
      </c>
      <c r="L3" s="3">
        <v>35123.064205941184</v>
      </c>
      <c r="M3" s="3">
        <v>38130.49117926429</v>
      </c>
      <c r="N3" s="3">
        <f>SUM(B3:M3)</f>
        <v>438257.34171936073</v>
      </c>
      <c r="P3" s="7"/>
    </row>
    <row r="4" spans="1:16" ht="12.75" customHeight="1">
      <c r="A4" s="10" t="s">
        <v>2</v>
      </c>
      <c r="B4" s="3">
        <v>1598.5170938721385</v>
      </c>
      <c r="C4" s="3">
        <v>1169.4336216965496</v>
      </c>
      <c r="D4" s="3">
        <v>1173.8644518389317</v>
      </c>
      <c r="E4" s="3">
        <v>630.4725905277475</v>
      </c>
      <c r="F4" s="3">
        <v>591.7417755385882</v>
      </c>
      <c r="G4" s="3">
        <v>404.139056338708</v>
      </c>
      <c r="H4" s="3">
        <v>301.35014820297533</v>
      </c>
      <c r="I4" s="3">
        <v>272.32449906511016</v>
      </c>
      <c r="J4" s="3">
        <v>359.54590350305284</v>
      </c>
      <c r="K4" s="3">
        <v>627.8551023078114</v>
      </c>
      <c r="L4" s="3">
        <v>1093.6733143809017</v>
      </c>
      <c r="M4" s="3">
        <v>1511.400938728616</v>
      </c>
      <c r="N4" s="3">
        <f aca="true" t="shared" si="0" ref="N4:N61">SUM(B4:M4)</f>
        <v>9734.318496001131</v>
      </c>
      <c r="P4" s="7"/>
    </row>
    <row r="5" spans="1:16" ht="12.75" customHeight="1">
      <c r="A5" s="10" t="s">
        <v>3</v>
      </c>
      <c r="B5" s="3">
        <v>17427.15395045984</v>
      </c>
      <c r="C5" s="3">
        <v>15159.545606516434</v>
      </c>
      <c r="D5" s="3">
        <v>20102.754106539676</v>
      </c>
      <c r="E5" s="3">
        <v>24284.805182229382</v>
      </c>
      <c r="F5" s="3">
        <v>26781.904064514194</v>
      </c>
      <c r="G5" s="3">
        <v>35068.66421914656</v>
      </c>
      <c r="H5" s="3">
        <v>40756.881488363564</v>
      </c>
      <c r="I5" s="3">
        <v>36538.40503320362</v>
      </c>
      <c r="J5" s="3">
        <v>26764.271084626667</v>
      </c>
      <c r="K5" s="3">
        <v>25195.120791242036</v>
      </c>
      <c r="L5" s="3">
        <v>24062.059745489136</v>
      </c>
      <c r="M5" s="3">
        <v>25877.505075096724</v>
      </c>
      <c r="N5" s="3">
        <f t="shared" si="0"/>
        <v>318019.07034742786</v>
      </c>
      <c r="P5" s="7"/>
    </row>
    <row r="6" spans="1:16" ht="12.75" customHeight="1">
      <c r="A6" s="11" t="s">
        <v>4</v>
      </c>
      <c r="B6" s="3">
        <v>3758.3626182440103</v>
      </c>
      <c r="C6" s="3">
        <v>3150.3363357692137</v>
      </c>
      <c r="D6" s="3">
        <v>3845.54330306333</v>
      </c>
      <c r="E6" s="3">
        <v>2802.5577445994627</v>
      </c>
      <c r="F6" s="3">
        <v>2695.6751954060137</v>
      </c>
      <c r="G6" s="3">
        <v>2848.0557213194265</v>
      </c>
      <c r="H6" s="3">
        <v>2252.808653595852</v>
      </c>
      <c r="I6" s="3">
        <v>2435.587309816142</v>
      </c>
      <c r="J6" s="3">
        <v>2237.7371687571367</v>
      </c>
      <c r="K6" s="3">
        <v>2638.4410071647267</v>
      </c>
      <c r="L6" s="3">
        <v>3240.157273635687</v>
      </c>
      <c r="M6" s="3">
        <v>3204.4257236110957</v>
      </c>
      <c r="N6" s="3">
        <f t="shared" si="0"/>
        <v>35109.68805498209</v>
      </c>
      <c r="P6" s="7"/>
    </row>
    <row r="7" spans="1:16" ht="12.75" customHeight="1">
      <c r="A7" s="12" t="s">
        <v>5</v>
      </c>
      <c r="B7" s="4">
        <v>6346.365495425444</v>
      </c>
      <c r="C7" s="4">
        <v>7016.634032499166</v>
      </c>
      <c r="D7" s="4">
        <v>6857.669580371749</v>
      </c>
      <c r="E7" s="4">
        <v>8894.96106262819</v>
      </c>
      <c r="F7" s="4">
        <v>5966.140919500796</v>
      </c>
      <c r="G7" s="4">
        <v>5366.791179821549</v>
      </c>
      <c r="H7" s="4">
        <v>4822.473833825757</v>
      </c>
      <c r="I7" s="4">
        <v>5595.431922456716</v>
      </c>
      <c r="J7" s="4">
        <v>4582.9303778378635</v>
      </c>
      <c r="K7" s="4">
        <v>5680.53310231364</v>
      </c>
      <c r="L7" s="4">
        <v>6727.173872430894</v>
      </c>
      <c r="M7" s="4">
        <v>7537.159441825682</v>
      </c>
      <c r="N7" s="4">
        <f t="shared" si="0"/>
        <v>75394.26482093746</v>
      </c>
      <c r="P7" s="7"/>
    </row>
    <row r="8" spans="1:16" ht="12.75" customHeight="1">
      <c r="A8" s="10" t="s">
        <v>6</v>
      </c>
      <c r="B8" s="3">
        <v>9963.400352215966</v>
      </c>
      <c r="C8" s="3">
        <v>8633.992680497202</v>
      </c>
      <c r="D8" s="3">
        <v>11851.609647650366</v>
      </c>
      <c r="E8" s="3">
        <v>9517.5007786409</v>
      </c>
      <c r="F8" s="3">
        <v>12087.176776594066</v>
      </c>
      <c r="G8" s="3">
        <v>12014.117494313861</v>
      </c>
      <c r="H8" s="3">
        <v>10547.072978312586</v>
      </c>
      <c r="I8" s="3">
        <v>7685.208198648127</v>
      </c>
      <c r="J8" s="3">
        <v>8365.086843434441</v>
      </c>
      <c r="K8" s="3">
        <v>10291.07956458334</v>
      </c>
      <c r="L8" s="3">
        <v>8851.492090621396</v>
      </c>
      <c r="M8" s="3">
        <v>9843.824446031924</v>
      </c>
      <c r="N8" s="3">
        <f t="shared" si="0"/>
        <v>119651.56185154417</v>
      </c>
      <c r="P8" s="7"/>
    </row>
    <row r="9" spans="1:16" ht="12.75" customHeight="1">
      <c r="A9" s="10" t="s">
        <v>7</v>
      </c>
      <c r="B9" s="3">
        <v>1912.6630371005958</v>
      </c>
      <c r="C9" s="3">
        <v>1661.2481839235306</v>
      </c>
      <c r="D9" s="3">
        <v>2730.861109347543</v>
      </c>
      <c r="E9" s="3">
        <v>2083.6871830023233</v>
      </c>
      <c r="F9" s="3">
        <v>4275.906838231267</v>
      </c>
      <c r="G9" s="3">
        <v>3744.9830665499094</v>
      </c>
      <c r="H9" s="3">
        <v>3656.88613001602</v>
      </c>
      <c r="I9" s="3">
        <v>2562.0357749678687</v>
      </c>
      <c r="J9" s="3">
        <v>2895.1762737219574</v>
      </c>
      <c r="K9" s="3">
        <v>3064.9370644914097</v>
      </c>
      <c r="L9" s="3">
        <v>1897.7308257746479</v>
      </c>
      <c r="M9" s="3">
        <v>2084.628295977733</v>
      </c>
      <c r="N9" s="3">
        <f t="shared" si="0"/>
        <v>32570.74378310481</v>
      </c>
      <c r="P9" s="7"/>
    </row>
    <row r="10" spans="1:16" ht="12.75" customHeight="1">
      <c r="A10" s="10" t="s">
        <v>8</v>
      </c>
      <c r="B10" s="3">
        <v>2455.562916399812</v>
      </c>
      <c r="C10" s="3">
        <v>2182.693136524786</v>
      </c>
      <c r="D10" s="3">
        <v>3329.916743437622</v>
      </c>
      <c r="E10" s="3">
        <v>2372.944278546882</v>
      </c>
      <c r="F10" s="3">
        <v>3057.8293402288796</v>
      </c>
      <c r="G10" s="3">
        <v>3158.921512287102</v>
      </c>
      <c r="H10" s="3">
        <v>2736.312757943882</v>
      </c>
      <c r="I10" s="3">
        <v>1800.4222252745776</v>
      </c>
      <c r="J10" s="3">
        <v>2105.5095143933745</v>
      </c>
      <c r="K10" s="3">
        <v>2826.853700196269</v>
      </c>
      <c r="L10" s="3">
        <v>2465.486164562316</v>
      </c>
      <c r="M10" s="3">
        <v>2996.7413242983475</v>
      </c>
      <c r="N10" s="3">
        <f t="shared" si="0"/>
        <v>31489.19361409385</v>
      </c>
      <c r="P10" s="7"/>
    </row>
    <row r="11" spans="1:16" ht="12.75" customHeight="1">
      <c r="A11" s="10" t="s">
        <v>9</v>
      </c>
      <c r="B11" s="3">
        <v>1179.5504651239144</v>
      </c>
      <c r="C11" s="3">
        <v>968.4734080566667</v>
      </c>
      <c r="D11" s="3">
        <v>1303.4441569119865</v>
      </c>
      <c r="E11" s="3">
        <v>677.9224626326035</v>
      </c>
      <c r="F11" s="3">
        <v>610.2651969969576</v>
      </c>
      <c r="G11" s="3">
        <v>775.4933832484744</v>
      </c>
      <c r="H11" s="3">
        <v>427.44898649988755</v>
      </c>
      <c r="I11" s="3">
        <v>393.62132000570034</v>
      </c>
      <c r="J11" s="3">
        <v>476.6892792335257</v>
      </c>
      <c r="K11" s="3">
        <v>523.3427679046154</v>
      </c>
      <c r="L11" s="3">
        <v>841.6726755748161</v>
      </c>
      <c r="M11" s="3">
        <v>778.3973364906852</v>
      </c>
      <c r="N11" s="3">
        <f t="shared" si="0"/>
        <v>8956.321438679832</v>
      </c>
      <c r="P11" s="7"/>
    </row>
    <row r="12" spans="1:16" ht="12.75" customHeight="1">
      <c r="A12" s="10" t="s">
        <v>10</v>
      </c>
      <c r="B12" s="3">
        <v>740.9775385485556</v>
      </c>
      <c r="C12" s="3">
        <v>813.575438189792</v>
      </c>
      <c r="D12" s="3">
        <v>803.7214695021863</v>
      </c>
      <c r="E12" s="3">
        <v>460.56156446736634</v>
      </c>
      <c r="F12" s="3">
        <v>297.81517554403786</v>
      </c>
      <c r="G12" s="3">
        <v>323.15671281847375</v>
      </c>
      <c r="H12" s="3">
        <v>227.14071477580444</v>
      </c>
      <c r="I12" s="3">
        <v>171.05080629771405</v>
      </c>
      <c r="J12" s="3">
        <v>181.8204080453569</v>
      </c>
      <c r="K12" s="3">
        <v>481.4856127696395</v>
      </c>
      <c r="L12" s="3">
        <v>384.52577332978893</v>
      </c>
      <c r="M12" s="3">
        <v>532.2254892808746</v>
      </c>
      <c r="N12" s="3">
        <f t="shared" si="0"/>
        <v>5418.056703569591</v>
      </c>
      <c r="P12" s="7"/>
    </row>
    <row r="13" spans="1:16" ht="12.75" customHeight="1">
      <c r="A13" s="10" t="s">
        <v>11</v>
      </c>
      <c r="B13" s="3">
        <v>1059.9212015720377</v>
      </c>
      <c r="C13" s="3">
        <v>763.9052626479712</v>
      </c>
      <c r="D13" s="3">
        <v>932.3944236948475</v>
      </c>
      <c r="E13" s="3">
        <v>1226.099946952718</v>
      </c>
      <c r="F13" s="3">
        <v>1110.1366375137857</v>
      </c>
      <c r="G13" s="3">
        <v>1285.8830300334635</v>
      </c>
      <c r="H13" s="3">
        <v>1331.9862082566833</v>
      </c>
      <c r="I13" s="3">
        <v>1101.6993874786092</v>
      </c>
      <c r="J13" s="3">
        <v>960.9168055975697</v>
      </c>
      <c r="K13" s="3">
        <v>1279.773641849352</v>
      </c>
      <c r="L13" s="3">
        <v>975.3474141676846</v>
      </c>
      <c r="M13" s="3">
        <v>1115.053943673834</v>
      </c>
      <c r="N13" s="3">
        <f t="shared" si="0"/>
        <v>13143.117903438557</v>
      </c>
      <c r="P13" s="7"/>
    </row>
    <row r="14" spans="1:16" ht="12.75" customHeight="1">
      <c r="A14" s="10" t="s">
        <v>12</v>
      </c>
      <c r="B14" s="3">
        <v>401.64610249150786</v>
      </c>
      <c r="C14" s="3">
        <v>355.46003727228606</v>
      </c>
      <c r="D14" s="3">
        <v>467.0053721772227</v>
      </c>
      <c r="E14" s="3">
        <v>478.9192366214945</v>
      </c>
      <c r="F14" s="3">
        <v>666.1940020533257</v>
      </c>
      <c r="G14" s="3">
        <v>663.3916519359153</v>
      </c>
      <c r="H14" s="3">
        <v>646.2218874390551</v>
      </c>
      <c r="I14" s="3">
        <v>379.83165586114256</v>
      </c>
      <c r="J14" s="3">
        <v>373.05536890339556</v>
      </c>
      <c r="K14" s="3">
        <v>405.534680004421</v>
      </c>
      <c r="L14" s="3">
        <v>409.7873764631219</v>
      </c>
      <c r="M14" s="3">
        <v>408.20760170305624</v>
      </c>
      <c r="N14" s="3">
        <f t="shared" si="0"/>
        <v>5655.2549729259445</v>
      </c>
      <c r="P14" s="7"/>
    </row>
    <row r="15" spans="1:16" ht="12.75" customHeight="1">
      <c r="A15" s="10" t="s">
        <v>13</v>
      </c>
      <c r="B15" s="3">
        <v>2029.6916295140106</v>
      </c>
      <c r="C15" s="3">
        <v>1722.7568641234402</v>
      </c>
      <c r="D15" s="3">
        <v>1918.1295223099057</v>
      </c>
      <c r="E15" s="3">
        <v>2033.3697148587728</v>
      </c>
      <c r="F15" s="3">
        <v>1877.8179338854002</v>
      </c>
      <c r="G15" s="3">
        <v>1936.9953010745703</v>
      </c>
      <c r="H15" s="3">
        <v>1407.5637997272863</v>
      </c>
      <c r="I15" s="3">
        <v>1160.202714944019</v>
      </c>
      <c r="J15" s="3">
        <v>1273.0741508831932</v>
      </c>
      <c r="K15" s="3">
        <v>1503.5806373828602</v>
      </c>
      <c r="L15" s="3">
        <v>1671.4123547212596</v>
      </c>
      <c r="M15" s="3">
        <v>1773.0961907678686</v>
      </c>
      <c r="N15" s="3">
        <f t="shared" si="0"/>
        <v>20307.690814192585</v>
      </c>
      <c r="P15" s="7"/>
    </row>
    <row r="16" spans="1:16" ht="12.75" customHeight="1">
      <c r="A16" s="12" t="s">
        <v>14</v>
      </c>
      <c r="B16" s="4">
        <v>183.38746146623063</v>
      </c>
      <c r="C16" s="4">
        <v>165.88034975836348</v>
      </c>
      <c r="D16" s="4">
        <v>366.1368502699297</v>
      </c>
      <c r="E16" s="4">
        <v>183.99639155892936</v>
      </c>
      <c r="F16" s="4">
        <v>191.21165213951406</v>
      </c>
      <c r="G16" s="4">
        <v>125.29283636597025</v>
      </c>
      <c r="H16" s="4">
        <v>113.51249365421833</v>
      </c>
      <c r="I16" s="4">
        <v>116.34431381872028</v>
      </c>
      <c r="J16" s="4">
        <v>98.84504265638077</v>
      </c>
      <c r="K16" s="4">
        <v>205.5714599851458</v>
      </c>
      <c r="L16" s="4">
        <v>205.52950602765523</v>
      </c>
      <c r="M16" s="4">
        <v>155.47426383936556</v>
      </c>
      <c r="N16" s="4">
        <f t="shared" si="0"/>
        <v>2111.1826215404235</v>
      </c>
      <c r="P16" s="7"/>
    </row>
    <row r="17" spans="1:16" ht="12.75" customHeight="1">
      <c r="A17" s="10" t="s">
        <v>15</v>
      </c>
      <c r="B17" s="3">
        <v>7288.166153731639</v>
      </c>
      <c r="C17" s="3">
        <v>6078.562622307729</v>
      </c>
      <c r="D17" s="3">
        <v>5457.422581402039</v>
      </c>
      <c r="E17" s="3">
        <v>2566.192488803894</v>
      </c>
      <c r="F17" s="3">
        <v>2965.4193104704264</v>
      </c>
      <c r="G17" s="3">
        <v>2733.124694118141</v>
      </c>
      <c r="H17" s="3">
        <v>2486.818107792809</v>
      </c>
      <c r="I17" s="3">
        <v>1571.282793921185</v>
      </c>
      <c r="J17" s="3">
        <v>1826.2532712978648</v>
      </c>
      <c r="K17" s="3">
        <v>2512.4344829560023</v>
      </c>
      <c r="L17" s="3">
        <v>2221.65686643864</v>
      </c>
      <c r="M17" s="3">
        <v>3429.526185517137</v>
      </c>
      <c r="N17" s="3">
        <f t="shared" si="0"/>
        <v>41136.859558757504</v>
      </c>
      <c r="P17" s="7"/>
    </row>
    <row r="18" spans="1:16" ht="12.75" customHeight="1">
      <c r="A18" s="10" t="s">
        <v>16</v>
      </c>
      <c r="B18" s="3">
        <v>1009.9810935318693</v>
      </c>
      <c r="C18" s="3">
        <v>838.806131210524</v>
      </c>
      <c r="D18" s="3">
        <v>724.773237621463</v>
      </c>
      <c r="E18" s="3">
        <v>345.47815238660803</v>
      </c>
      <c r="F18" s="3">
        <v>356.61438795521286</v>
      </c>
      <c r="G18" s="3">
        <v>388.97949951226303</v>
      </c>
      <c r="H18" s="3">
        <v>429.49620878642247</v>
      </c>
      <c r="I18" s="3">
        <v>188.85454942122283</v>
      </c>
      <c r="J18" s="3">
        <v>257.57873289618954</v>
      </c>
      <c r="K18" s="3">
        <v>302.34487715796774</v>
      </c>
      <c r="L18" s="3">
        <v>309.5583924902492</v>
      </c>
      <c r="M18" s="3">
        <v>443.5697881339563</v>
      </c>
      <c r="N18" s="3">
        <f t="shared" si="0"/>
        <v>5596.035051103949</v>
      </c>
      <c r="P18" s="7"/>
    </row>
    <row r="19" spans="1:16" ht="12.75" customHeight="1">
      <c r="A19" s="11" t="s">
        <v>17</v>
      </c>
      <c r="B19" s="3">
        <v>682.6820024710385</v>
      </c>
      <c r="C19" s="3">
        <v>395.7328400862881</v>
      </c>
      <c r="D19" s="3">
        <v>544.2185158369462</v>
      </c>
      <c r="E19" s="3">
        <v>229.74002721912495</v>
      </c>
      <c r="F19" s="3">
        <v>528.575347425651</v>
      </c>
      <c r="G19" s="3">
        <v>423.6583586783753</v>
      </c>
      <c r="H19" s="3">
        <v>487.2307797151098</v>
      </c>
      <c r="I19" s="3">
        <v>187.3839259506601</v>
      </c>
      <c r="J19" s="3">
        <v>229.9818654025055</v>
      </c>
      <c r="K19" s="3">
        <v>339.34316161308453</v>
      </c>
      <c r="L19" s="3">
        <v>274.4832239834537</v>
      </c>
      <c r="M19" s="3">
        <v>464.7658086448609</v>
      </c>
      <c r="N19" s="3">
        <f t="shared" si="0"/>
        <v>4787.795857027099</v>
      </c>
      <c r="P19" s="7"/>
    </row>
    <row r="20" spans="1:16" ht="12.75" customHeight="1">
      <c r="A20" s="11" t="s">
        <v>18</v>
      </c>
      <c r="B20" s="3">
        <v>3316.7827449636798</v>
      </c>
      <c r="C20" s="3">
        <v>2747.848713751228</v>
      </c>
      <c r="D20" s="3">
        <v>2610.6312819815453</v>
      </c>
      <c r="E20" s="3">
        <v>1006.7260911345459</v>
      </c>
      <c r="F20" s="3">
        <v>674.179430559883</v>
      </c>
      <c r="G20" s="3">
        <v>670.9837002517108</v>
      </c>
      <c r="H20" s="3">
        <v>492.12826102621716</v>
      </c>
      <c r="I20" s="3">
        <v>457.6109494542968</v>
      </c>
      <c r="J20" s="3">
        <v>573.3485843039134</v>
      </c>
      <c r="K20" s="3">
        <v>852.0918943507302</v>
      </c>
      <c r="L20" s="3">
        <v>740.9062523257492</v>
      </c>
      <c r="M20" s="3">
        <v>1317.052184909431</v>
      </c>
      <c r="N20" s="3">
        <f t="shared" si="0"/>
        <v>15460.290089012928</v>
      </c>
      <c r="P20" s="7"/>
    </row>
    <row r="21" spans="1:16" ht="12.75" customHeight="1">
      <c r="A21" s="11" t="s">
        <v>19</v>
      </c>
      <c r="B21" s="3">
        <v>886.8842524649807</v>
      </c>
      <c r="C21" s="3">
        <v>781.999756555241</v>
      </c>
      <c r="D21" s="3">
        <v>797.1143765057831</v>
      </c>
      <c r="E21" s="3">
        <v>586.3682188516888</v>
      </c>
      <c r="F21" s="3">
        <v>867.4100720222253</v>
      </c>
      <c r="G21" s="3">
        <v>901.6909953464917</v>
      </c>
      <c r="H21" s="3">
        <v>761.353280656581</v>
      </c>
      <c r="I21" s="3">
        <v>484.4789573231498</v>
      </c>
      <c r="J21" s="3">
        <v>526.89788523826</v>
      </c>
      <c r="K21" s="3">
        <v>594.8740007081667</v>
      </c>
      <c r="L21" s="3">
        <v>503.59046140439796</v>
      </c>
      <c r="M21" s="3">
        <v>587.846960459216</v>
      </c>
      <c r="N21" s="3">
        <f t="shared" si="0"/>
        <v>8280.509217536182</v>
      </c>
      <c r="P21" s="7"/>
    </row>
    <row r="22" spans="1:16" ht="12.75" customHeight="1">
      <c r="A22" s="11" t="s">
        <v>20</v>
      </c>
      <c r="B22" s="3">
        <v>478.59886225071705</v>
      </c>
      <c r="C22" s="3">
        <v>498.8386219487813</v>
      </c>
      <c r="D22" s="3">
        <v>416.8663563291348</v>
      </c>
      <c r="E22" s="3">
        <v>205.3520891817884</v>
      </c>
      <c r="F22" s="3">
        <v>280.64456455019916</v>
      </c>
      <c r="G22" s="3">
        <v>230.54582974756948</v>
      </c>
      <c r="H22" s="3">
        <v>172.69345204247756</v>
      </c>
      <c r="I22" s="3">
        <v>142.2399953739304</v>
      </c>
      <c r="J22" s="3">
        <v>116.00160271534676</v>
      </c>
      <c r="K22" s="3">
        <v>209.21828628763498</v>
      </c>
      <c r="L22" s="3">
        <v>171.65978018380486</v>
      </c>
      <c r="M22" s="3">
        <v>272.72088630609903</v>
      </c>
      <c r="N22" s="3">
        <f t="shared" si="0"/>
        <v>3195.3803269174837</v>
      </c>
      <c r="P22" s="7"/>
    </row>
    <row r="23" spans="1:16" ht="12.75" customHeight="1">
      <c r="A23" s="11" t="s">
        <v>21</v>
      </c>
      <c r="B23" s="3">
        <v>484.5135382560837</v>
      </c>
      <c r="C23" s="3">
        <v>436.8275272784006</v>
      </c>
      <c r="D23" s="3">
        <v>233.35940381862716</v>
      </c>
      <c r="E23" s="3">
        <v>79.47835945790088</v>
      </c>
      <c r="F23" s="3">
        <v>103.30177699440488</v>
      </c>
      <c r="G23" s="3">
        <v>51.92199989609152</v>
      </c>
      <c r="H23" s="3">
        <v>92.65923507335353</v>
      </c>
      <c r="I23" s="3">
        <v>52.836827839706224</v>
      </c>
      <c r="J23" s="3">
        <v>42.76535711165899</v>
      </c>
      <c r="K23" s="3">
        <v>109.97747835585315</v>
      </c>
      <c r="L23" s="3">
        <v>109.75704081312671</v>
      </c>
      <c r="M23" s="3">
        <v>164.93841444036204</v>
      </c>
      <c r="N23" s="3">
        <f t="shared" si="0"/>
        <v>1962.3369593355696</v>
      </c>
      <c r="P23" s="7"/>
    </row>
    <row r="24" spans="1:16" ht="12.75" customHeight="1">
      <c r="A24" s="12" t="s">
        <v>22</v>
      </c>
      <c r="B24" s="4">
        <v>428.7236597935352</v>
      </c>
      <c r="C24" s="4">
        <v>378.5090314771792</v>
      </c>
      <c r="D24" s="4">
        <v>130.4594093087342</v>
      </c>
      <c r="E24" s="4">
        <v>113.0495505722346</v>
      </c>
      <c r="F24" s="4">
        <v>154.69373096284133</v>
      </c>
      <c r="G24" s="4">
        <v>65.34431068562313</v>
      </c>
      <c r="H24" s="4">
        <v>51.256890492627825</v>
      </c>
      <c r="I24" s="4">
        <v>57.87758855822683</v>
      </c>
      <c r="J24" s="4">
        <v>79.67924362998569</v>
      </c>
      <c r="K24" s="4">
        <v>104.58478448257999</v>
      </c>
      <c r="L24" s="4">
        <v>111.7017152378708</v>
      </c>
      <c r="M24" s="4">
        <v>178.63214262319852</v>
      </c>
      <c r="N24" s="4">
        <f t="shared" si="0"/>
        <v>1854.5120578246374</v>
      </c>
      <c r="P24" s="7"/>
    </row>
    <row r="25" spans="1:16" ht="12.75" customHeight="1">
      <c r="A25" s="11" t="s">
        <v>23</v>
      </c>
      <c r="B25" s="3">
        <v>3603.8717356290945</v>
      </c>
      <c r="C25" s="3">
        <v>2938.5302708491804</v>
      </c>
      <c r="D25" s="3">
        <v>4325.479078923119</v>
      </c>
      <c r="E25" s="3">
        <v>3184.6877799033605</v>
      </c>
      <c r="F25" s="3">
        <v>5579.622948479841</v>
      </c>
      <c r="G25" s="3">
        <v>7859.379860644191</v>
      </c>
      <c r="H25" s="3">
        <v>7402.969686797557</v>
      </c>
      <c r="I25" s="3">
        <v>4966.977754447601</v>
      </c>
      <c r="J25" s="3">
        <v>3959.2758988167716</v>
      </c>
      <c r="K25" s="3">
        <v>3768.4464303644922</v>
      </c>
      <c r="L25" s="3">
        <v>3170.7918171392</v>
      </c>
      <c r="M25" s="3">
        <v>4445.2426167258145</v>
      </c>
      <c r="N25" s="3">
        <f t="shared" si="0"/>
        <v>55205.275878720226</v>
      </c>
      <c r="P25" s="7"/>
    </row>
    <row r="26" spans="1:16" ht="12.75" customHeight="1">
      <c r="A26" s="11" t="s">
        <v>24</v>
      </c>
      <c r="B26" s="3">
        <v>238.06725458314813</v>
      </c>
      <c r="C26" s="3">
        <v>169.40244060852748</v>
      </c>
      <c r="D26" s="3">
        <v>191.0599595145358</v>
      </c>
      <c r="E26" s="3">
        <v>130.3527314883264</v>
      </c>
      <c r="F26" s="3">
        <v>267.3777765058865</v>
      </c>
      <c r="G26" s="3">
        <v>259.6700909774668</v>
      </c>
      <c r="H26" s="3">
        <v>350.3023703594262</v>
      </c>
      <c r="I26" s="3">
        <v>134.34828020449177</v>
      </c>
      <c r="J26" s="3">
        <v>156.27676792567294</v>
      </c>
      <c r="K26" s="3">
        <v>173.9567721556192</v>
      </c>
      <c r="L26" s="3">
        <v>104.43037747610454</v>
      </c>
      <c r="M26" s="3">
        <v>220.55041550302113</v>
      </c>
      <c r="N26" s="3">
        <f t="shared" si="0"/>
        <v>2395.795237302227</v>
      </c>
      <c r="P26" s="7"/>
    </row>
    <row r="27" spans="1:16" ht="12.75" customHeight="1">
      <c r="A27" s="11" t="s">
        <v>25</v>
      </c>
      <c r="B27" s="3">
        <v>211.48945156177638</v>
      </c>
      <c r="C27" s="3">
        <v>173.24491476244776</v>
      </c>
      <c r="D27" s="3">
        <v>213.16744586831769</v>
      </c>
      <c r="E27" s="3">
        <v>247.706465519336</v>
      </c>
      <c r="F27" s="3">
        <v>464.395442984701</v>
      </c>
      <c r="G27" s="3">
        <v>471.8151773928391</v>
      </c>
      <c r="H27" s="3">
        <v>384.1964983187784</v>
      </c>
      <c r="I27" s="3">
        <v>258.52804095740095</v>
      </c>
      <c r="J27" s="3">
        <v>298.56904426887485</v>
      </c>
      <c r="K27" s="3">
        <v>229.34194135249788</v>
      </c>
      <c r="L27" s="3">
        <v>209.530836880624</v>
      </c>
      <c r="M27" s="3">
        <v>198.7529383871481</v>
      </c>
      <c r="N27" s="3">
        <f t="shared" si="0"/>
        <v>3360.738198254742</v>
      </c>
      <c r="P27" s="7"/>
    </row>
    <row r="28" spans="1:16" ht="12.75" customHeight="1">
      <c r="A28" s="11" t="s">
        <v>26</v>
      </c>
      <c r="B28" s="3">
        <v>425.81528525731414</v>
      </c>
      <c r="C28" s="3">
        <v>316.3354689241792</v>
      </c>
      <c r="D28" s="3">
        <v>444.13941325737335</v>
      </c>
      <c r="E28" s="3">
        <v>286.8247642135144</v>
      </c>
      <c r="F28" s="3">
        <v>584.3376514048073</v>
      </c>
      <c r="G28" s="3">
        <v>594.6199751014412</v>
      </c>
      <c r="H28" s="3">
        <v>704.4268188282997</v>
      </c>
      <c r="I28" s="3">
        <v>352.0728075528978</v>
      </c>
      <c r="J28" s="3">
        <v>361.2984332617653</v>
      </c>
      <c r="K28" s="3">
        <v>377.0153587911286</v>
      </c>
      <c r="L28" s="3">
        <v>346.81451174828373</v>
      </c>
      <c r="M28" s="3">
        <v>460.70331588500676</v>
      </c>
      <c r="N28" s="3">
        <f t="shared" si="0"/>
        <v>5254.403804226011</v>
      </c>
      <c r="P28" s="7"/>
    </row>
    <row r="29" spans="1:16" ht="12.75" customHeight="1">
      <c r="A29" s="12" t="s">
        <v>27</v>
      </c>
      <c r="B29" s="4">
        <v>2728.499744226843</v>
      </c>
      <c r="C29" s="4">
        <v>2279.547446554035</v>
      </c>
      <c r="D29" s="4">
        <v>3477.1122602829223</v>
      </c>
      <c r="E29" s="4">
        <v>2519.8038186822105</v>
      </c>
      <c r="F29" s="4">
        <v>4263.512077584307</v>
      </c>
      <c r="G29" s="4">
        <v>6533.274617172376</v>
      </c>
      <c r="H29" s="4">
        <v>5964.0439992910315</v>
      </c>
      <c r="I29" s="4">
        <v>4222.0286257328335</v>
      </c>
      <c r="J29" s="4">
        <v>3143.131653360487</v>
      </c>
      <c r="K29" s="4">
        <v>2988.1323580652006</v>
      </c>
      <c r="L29" s="4">
        <v>2510.016091034184</v>
      </c>
      <c r="M29" s="4">
        <v>3565.235946950608</v>
      </c>
      <c r="N29" s="4">
        <f t="shared" si="0"/>
        <v>44194.33863893703</v>
      </c>
      <c r="P29" s="7"/>
    </row>
    <row r="30" spans="1:16" ht="12.75" customHeight="1">
      <c r="A30" s="11" t="s">
        <v>28</v>
      </c>
      <c r="B30" s="3">
        <v>8080.564365317472</v>
      </c>
      <c r="C30" s="3">
        <v>7851.720720808849</v>
      </c>
      <c r="D30" s="3">
        <v>8053.069798838592</v>
      </c>
      <c r="E30" s="3">
        <v>5149.3603350016</v>
      </c>
      <c r="F30" s="3">
        <v>5080.662987688266</v>
      </c>
      <c r="G30" s="3">
        <v>6734.341152553087</v>
      </c>
      <c r="H30" s="3">
        <v>5599.398045656577</v>
      </c>
      <c r="I30" s="3">
        <v>4186.905933665505</v>
      </c>
      <c r="J30" s="3">
        <v>4704.013520202863</v>
      </c>
      <c r="K30" s="3">
        <v>5384.459329637178</v>
      </c>
      <c r="L30" s="3">
        <v>4380.864934594192</v>
      </c>
      <c r="M30" s="3">
        <v>6723.365883371954</v>
      </c>
      <c r="N30" s="3">
        <f t="shared" si="0"/>
        <v>71928.72700733613</v>
      </c>
      <c r="P30" s="7"/>
    </row>
    <row r="31" spans="1:16" ht="12.75" customHeight="1">
      <c r="A31" s="11" t="s">
        <v>29</v>
      </c>
      <c r="B31" s="3">
        <v>2637.3912647765505</v>
      </c>
      <c r="C31" s="3">
        <v>2408.2535770588393</v>
      </c>
      <c r="D31" s="3">
        <v>2864.571505384118</v>
      </c>
      <c r="E31" s="3">
        <v>1455.99055669402</v>
      </c>
      <c r="F31" s="3">
        <v>1867.4656766073786</v>
      </c>
      <c r="G31" s="3">
        <v>2504.6510893244795</v>
      </c>
      <c r="H31" s="3">
        <v>2177.8915618434653</v>
      </c>
      <c r="I31" s="3">
        <v>1681.77178577516</v>
      </c>
      <c r="J31" s="3">
        <v>1629.6287583342341</v>
      </c>
      <c r="K31" s="3">
        <v>1762.1584626304073</v>
      </c>
      <c r="L31" s="3">
        <v>1710.8695725799148</v>
      </c>
      <c r="M31" s="3">
        <v>2757.4270258405054</v>
      </c>
      <c r="N31" s="3">
        <f t="shared" si="0"/>
        <v>25458.070836849074</v>
      </c>
      <c r="P31" s="7"/>
    </row>
    <row r="32" spans="1:16" ht="12.75" customHeight="1">
      <c r="A32" s="11" t="s">
        <v>30</v>
      </c>
      <c r="B32" s="3">
        <v>847.6464344647826</v>
      </c>
      <c r="C32" s="3">
        <v>823.4722421763272</v>
      </c>
      <c r="D32" s="3">
        <v>911.8426259376909</v>
      </c>
      <c r="E32" s="3">
        <v>510.2466108399787</v>
      </c>
      <c r="F32" s="3">
        <v>628.9644064121499</v>
      </c>
      <c r="G32" s="3">
        <v>928.2710113721865</v>
      </c>
      <c r="H32" s="3">
        <v>702.0755499644761</v>
      </c>
      <c r="I32" s="3">
        <v>389.5791088615381</v>
      </c>
      <c r="J32" s="3">
        <v>571.7472691853366</v>
      </c>
      <c r="K32" s="3">
        <v>763.7709433872246</v>
      </c>
      <c r="L32" s="3">
        <v>444.8806268290042</v>
      </c>
      <c r="M32" s="3">
        <v>669.4902372472396</v>
      </c>
      <c r="N32" s="3">
        <f t="shared" si="0"/>
        <v>8191.987066677934</v>
      </c>
      <c r="P32" s="7"/>
    </row>
    <row r="33" spans="1:16" ht="12.75" customHeight="1">
      <c r="A33" s="11" t="s">
        <v>31</v>
      </c>
      <c r="B33" s="3">
        <v>1576.6410854094781</v>
      </c>
      <c r="C33" s="3">
        <v>1788.2543743852925</v>
      </c>
      <c r="D33" s="3">
        <v>1357.8897407562845</v>
      </c>
      <c r="E33" s="3">
        <v>1396.127615723552</v>
      </c>
      <c r="F33" s="3">
        <v>861.9222004455481</v>
      </c>
      <c r="G33" s="3">
        <v>1014.4984944726485</v>
      </c>
      <c r="H33" s="3">
        <v>821.443059675213</v>
      </c>
      <c r="I33" s="3">
        <v>881.6707981674962</v>
      </c>
      <c r="J33" s="3">
        <v>873.0609538311569</v>
      </c>
      <c r="K33" s="3">
        <v>994.0401664899726</v>
      </c>
      <c r="L33" s="3">
        <v>936.6213797183223</v>
      </c>
      <c r="M33" s="3">
        <v>1486.7643272175817</v>
      </c>
      <c r="N33" s="3">
        <f t="shared" si="0"/>
        <v>13988.934196292545</v>
      </c>
      <c r="P33" s="7"/>
    </row>
    <row r="34" spans="1:16" ht="12.75" customHeight="1">
      <c r="A34" s="11" t="s">
        <v>32</v>
      </c>
      <c r="B34" s="3">
        <v>1404.164381570263</v>
      </c>
      <c r="C34" s="3">
        <v>1202.340754568782</v>
      </c>
      <c r="D34" s="3">
        <v>1375.4630256971013</v>
      </c>
      <c r="E34" s="3">
        <v>948.6143941984755</v>
      </c>
      <c r="F34" s="3">
        <v>1151.3395220833236</v>
      </c>
      <c r="G34" s="3">
        <v>1571.5276836820892</v>
      </c>
      <c r="H34" s="3">
        <v>1391.8445260349497</v>
      </c>
      <c r="I34" s="3">
        <v>796.4866722341374</v>
      </c>
      <c r="J34" s="3">
        <v>1137.1475259322876</v>
      </c>
      <c r="K34" s="3">
        <v>1185.042643950261</v>
      </c>
      <c r="L34" s="3">
        <v>708.2489639508534</v>
      </c>
      <c r="M34" s="3">
        <v>977.3533286432431</v>
      </c>
      <c r="N34" s="3">
        <f t="shared" si="0"/>
        <v>13849.573422545765</v>
      </c>
      <c r="P34" s="7"/>
    </row>
    <row r="35" spans="1:16" ht="12.75" customHeight="1">
      <c r="A35" s="12" t="s">
        <v>33</v>
      </c>
      <c r="B35" s="4">
        <v>1614.7211990967744</v>
      </c>
      <c r="C35" s="4">
        <v>1629.3997726192288</v>
      </c>
      <c r="D35" s="4">
        <v>1543.30290106386</v>
      </c>
      <c r="E35" s="4">
        <v>838.3811575456748</v>
      </c>
      <c r="F35" s="4">
        <v>570.9711821397124</v>
      </c>
      <c r="G35" s="4">
        <v>715.3928737015009</v>
      </c>
      <c r="H35" s="4">
        <v>506.1433481384033</v>
      </c>
      <c r="I35" s="4">
        <v>437.39756862724903</v>
      </c>
      <c r="J35" s="4">
        <v>492.4290129199604</v>
      </c>
      <c r="K35" s="4">
        <v>679.4471131792033</v>
      </c>
      <c r="L35" s="4">
        <v>580.2443915160634</v>
      </c>
      <c r="M35" s="4">
        <v>832.3309644232497</v>
      </c>
      <c r="N35" s="4">
        <f t="shared" si="0"/>
        <v>10440.161484970882</v>
      </c>
      <c r="P35" s="7"/>
    </row>
    <row r="36" spans="1:16" ht="12.75" customHeight="1">
      <c r="A36" s="11" t="s">
        <v>34</v>
      </c>
      <c r="B36" s="3">
        <v>4548.999561203616</v>
      </c>
      <c r="C36" s="3">
        <v>3951.9853942190325</v>
      </c>
      <c r="D36" s="3">
        <v>3561.7490435232785</v>
      </c>
      <c r="E36" s="3">
        <v>4486.038053012659</v>
      </c>
      <c r="F36" s="3">
        <v>4817.54944445493</v>
      </c>
      <c r="G36" s="3">
        <v>4935.819165213933</v>
      </c>
      <c r="H36" s="3">
        <v>6561.047001799177</v>
      </c>
      <c r="I36" s="3">
        <v>7469.300143612696</v>
      </c>
      <c r="J36" s="3">
        <v>4160.922862054493</v>
      </c>
      <c r="K36" s="3">
        <v>4821.774765354191</v>
      </c>
      <c r="L36" s="3">
        <v>3293.059318176336</v>
      </c>
      <c r="M36" s="3">
        <v>5014.325929503507</v>
      </c>
      <c r="N36" s="3">
        <f t="shared" si="0"/>
        <v>57622.57068212784</v>
      </c>
      <c r="P36" s="7"/>
    </row>
    <row r="37" spans="1:16" ht="12.75" customHeight="1">
      <c r="A37" s="11" t="s">
        <v>35</v>
      </c>
      <c r="B37" s="3">
        <v>1157.8566908381467</v>
      </c>
      <c r="C37" s="3">
        <v>909.8588765820793</v>
      </c>
      <c r="D37" s="3">
        <v>810.6871381886152</v>
      </c>
      <c r="E37" s="3">
        <v>1175.232551731005</v>
      </c>
      <c r="F37" s="3">
        <v>1277.3360052673952</v>
      </c>
      <c r="G37" s="3">
        <v>1329.9575711036716</v>
      </c>
      <c r="H37" s="3">
        <v>2019.354100375059</v>
      </c>
      <c r="I37" s="3">
        <v>2223.6081798765085</v>
      </c>
      <c r="J37" s="3">
        <v>1201.4772528788844</v>
      </c>
      <c r="K37" s="3">
        <v>1309.404958835983</v>
      </c>
      <c r="L37" s="3">
        <v>887.2450063506382</v>
      </c>
      <c r="M37" s="3">
        <v>1250.3984866458313</v>
      </c>
      <c r="N37" s="3">
        <f t="shared" si="0"/>
        <v>15552.416818673817</v>
      </c>
      <c r="P37" s="7"/>
    </row>
    <row r="38" spans="1:16" ht="12.75" customHeight="1">
      <c r="A38" s="11" t="s">
        <v>36</v>
      </c>
      <c r="B38" s="3">
        <v>2074.248497711365</v>
      </c>
      <c r="C38" s="3">
        <v>1932.4224418724507</v>
      </c>
      <c r="D38" s="3">
        <v>1691.7143148785467</v>
      </c>
      <c r="E38" s="3">
        <v>2065.9538037377247</v>
      </c>
      <c r="F38" s="3">
        <v>2115.5050068467945</v>
      </c>
      <c r="G38" s="3">
        <v>1968.1533836414196</v>
      </c>
      <c r="H38" s="3">
        <v>2805.7556713063927</v>
      </c>
      <c r="I38" s="3">
        <v>3827.942190784074</v>
      </c>
      <c r="J38" s="3">
        <v>1807.6114364384973</v>
      </c>
      <c r="K38" s="3">
        <v>2239.709285852458</v>
      </c>
      <c r="L38" s="3">
        <v>1599.8701109494025</v>
      </c>
      <c r="M38" s="3">
        <v>2704.3088411088547</v>
      </c>
      <c r="N38" s="3">
        <f t="shared" si="0"/>
        <v>26833.19498512798</v>
      </c>
      <c r="P38" s="7"/>
    </row>
    <row r="39" spans="1:16" ht="12.75" customHeight="1">
      <c r="A39" s="12" t="s">
        <v>37</v>
      </c>
      <c r="B39" s="4">
        <v>1316.8943726541956</v>
      </c>
      <c r="C39" s="4">
        <v>1109.704075764484</v>
      </c>
      <c r="D39" s="4">
        <v>1059.3475904561951</v>
      </c>
      <c r="E39" s="4">
        <v>1244.8516975440093</v>
      </c>
      <c r="F39" s="4">
        <v>1424.708432340652</v>
      </c>
      <c r="G39" s="4">
        <v>1637.7082104687372</v>
      </c>
      <c r="H39" s="4">
        <v>1735.9372301176722</v>
      </c>
      <c r="I39" s="4">
        <v>1417.7497729521785</v>
      </c>
      <c r="J39" s="4">
        <v>1151.8341727371637</v>
      </c>
      <c r="K39" s="4">
        <v>1272.6605206656004</v>
      </c>
      <c r="L39" s="4">
        <v>805.9442008762761</v>
      </c>
      <c r="M39" s="4">
        <v>1059.6186017487717</v>
      </c>
      <c r="N39" s="4">
        <f t="shared" si="0"/>
        <v>15236.958878325939</v>
      </c>
      <c r="P39" s="7"/>
    </row>
    <row r="40" spans="1:16" ht="12.75" customHeight="1">
      <c r="A40" s="11" t="s">
        <v>38</v>
      </c>
      <c r="B40" s="3">
        <v>2166.9287962758167</v>
      </c>
      <c r="C40" s="3">
        <v>2189.943793086794</v>
      </c>
      <c r="D40" s="3">
        <v>1837.1157697422695</v>
      </c>
      <c r="E40" s="3">
        <v>2233.584911100914</v>
      </c>
      <c r="F40" s="3">
        <v>1806.252398533527</v>
      </c>
      <c r="G40" s="3">
        <v>1937.1677609521882</v>
      </c>
      <c r="H40" s="3">
        <v>2348.675420135295</v>
      </c>
      <c r="I40" s="3">
        <v>2251.826486121649</v>
      </c>
      <c r="J40" s="3">
        <v>1656.219907468466</v>
      </c>
      <c r="K40" s="3">
        <v>1885.1105956109848</v>
      </c>
      <c r="L40" s="3">
        <v>1445.229445428232</v>
      </c>
      <c r="M40" s="3">
        <v>2133.5693115696486</v>
      </c>
      <c r="N40" s="3">
        <f t="shared" si="0"/>
        <v>23891.624596025784</v>
      </c>
      <c r="P40" s="7"/>
    </row>
    <row r="41" spans="1:16" ht="12.75" customHeight="1">
      <c r="A41" s="11" t="s">
        <v>39</v>
      </c>
      <c r="B41" s="3">
        <v>470.4351274089505</v>
      </c>
      <c r="C41" s="3">
        <v>399.87217408670364</v>
      </c>
      <c r="D41" s="3">
        <v>415.6087633438484</v>
      </c>
      <c r="E41" s="3">
        <v>438.50167451661133</v>
      </c>
      <c r="F41" s="3">
        <v>388.700145825197</v>
      </c>
      <c r="G41" s="3">
        <v>467.2128211277209</v>
      </c>
      <c r="H41" s="3">
        <v>602.1630747494424</v>
      </c>
      <c r="I41" s="3">
        <v>584.7888934530196</v>
      </c>
      <c r="J41" s="3">
        <v>387.39947394503923</v>
      </c>
      <c r="K41" s="3">
        <v>377.0303133521943</v>
      </c>
      <c r="L41" s="3">
        <v>253.9482456787814</v>
      </c>
      <c r="M41" s="3">
        <v>450.68970837941015</v>
      </c>
      <c r="N41" s="3">
        <f t="shared" si="0"/>
        <v>5236.350415866918</v>
      </c>
      <c r="P41" s="7"/>
    </row>
    <row r="42" spans="1:16" ht="12.75" customHeight="1">
      <c r="A42" s="11" t="s">
        <v>40</v>
      </c>
      <c r="B42" s="3">
        <v>152.79744425412298</v>
      </c>
      <c r="C42" s="3">
        <v>163.2349967831301</v>
      </c>
      <c r="D42" s="3">
        <v>156.1924642779338</v>
      </c>
      <c r="E42" s="3">
        <v>221.43075528804118</v>
      </c>
      <c r="F42" s="3">
        <v>148.88129255073216</v>
      </c>
      <c r="G42" s="3">
        <v>62.42308521264693</v>
      </c>
      <c r="H42" s="3">
        <v>125.94265137783762</v>
      </c>
      <c r="I42" s="3">
        <v>82.10229683913943</v>
      </c>
      <c r="J42" s="3">
        <v>99.55803198149832</v>
      </c>
      <c r="K42" s="3">
        <v>122.55709636791015</v>
      </c>
      <c r="L42" s="3">
        <v>105.42538124792284</v>
      </c>
      <c r="M42" s="3">
        <v>109.90188881445548</v>
      </c>
      <c r="N42" s="3">
        <f t="shared" si="0"/>
        <v>1550.447384995371</v>
      </c>
      <c r="P42" s="7"/>
    </row>
    <row r="43" spans="1:16" ht="12.75" customHeight="1">
      <c r="A43" s="11" t="s">
        <v>41</v>
      </c>
      <c r="B43" s="3">
        <v>1028.368566660152</v>
      </c>
      <c r="C43" s="3">
        <v>1161.7770062144734</v>
      </c>
      <c r="D43" s="3">
        <v>904.2392142817605</v>
      </c>
      <c r="E43" s="3">
        <v>1098.8719012533409</v>
      </c>
      <c r="F43" s="3">
        <v>929.6067839801676</v>
      </c>
      <c r="G43" s="3">
        <v>1040.9588617832533</v>
      </c>
      <c r="H43" s="3">
        <v>1211.6871345977002</v>
      </c>
      <c r="I43" s="3">
        <v>1243.4453388360432</v>
      </c>
      <c r="J43" s="3">
        <v>883.1643321543066</v>
      </c>
      <c r="K43" s="3">
        <v>1041.5130367365907</v>
      </c>
      <c r="L43" s="3">
        <v>763.2891209692474</v>
      </c>
      <c r="M43" s="3">
        <v>1260.983167511763</v>
      </c>
      <c r="N43" s="3">
        <f t="shared" si="0"/>
        <v>12567.904464978801</v>
      </c>
      <c r="P43" s="7"/>
    </row>
    <row r="44" spans="1:16" ht="12.75" customHeight="1">
      <c r="A44" s="11" t="s">
        <v>42</v>
      </c>
      <c r="B44" s="3">
        <v>218.50463539921014</v>
      </c>
      <c r="C44" s="3">
        <v>211.17885881178393</v>
      </c>
      <c r="D44" s="3">
        <v>160.12585389442225</v>
      </c>
      <c r="E44" s="3">
        <v>257.2745738024591</v>
      </c>
      <c r="F44" s="3">
        <v>150.13817328401447</v>
      </c>
      <c r="G44" s="3">
        <v>163.31799703187994</v>
      </c>
      <c r="H44" s="3">
        <v>206.169291114557</v>
      </c>
      <c r="I44" s="3">
        <v>133.87219585824693</v>
      </c>
      <c r="J44" s="3">
        <v>148.06237555147786</v>
      </c>
      <c r="K44" s="3">
        <v>144.41518475724743</v>
      </c>
      <c r="L44" s="3">
        <v>145.49296060760827</v>
      </c>
      <c r="M44" s="3">
        <v>137.75102810360718</v>
      </c>
      <c r="N44" s="3">
        <f t="shared" si="0"/>
        <v>2076.3031282165143</v>
      </c>
      <c r="P44" s="7"/>
    </row>
    <row r="45" spans="1:16" ht="12.75" customHeight="1">
      <c r="A45" s="11" t="s">
        <v>43</v>
      </c>
      <c r="B45" s="3">
        <v>134.55383490680939</v>
      </c>
      <c r="C45" s="3">
        <v>96.03102049773531</v>
      </c>
      <c r="D45" s="3">
        <v>97.09024878508389</v>
      </c>
      <c r="E45" s="3">
        <v>122.62753639650448</v>
      </c>
      <c r="F45" s="3">
        <v>106.95450921008022</v>
      </c>
      <c r="G45" s="3">
        <v>128.30729314892957</v>
      </c>
      <c r="H45" s="3">
        <v>140.97502200647182</v>
      </c>
      <c r="I45" s="3">
        <v>123.9905572275093</v>
      </c>
      <c r="J45" s="3">
        <v>83.093624733767</v>
      </c>
      <c r="K45" s="3">
        <v>88.836542541137</v>
      </c>
      <c r="L45" s="3">
        <v>75.24873227842953</v>
      </c>
      <c r="M45" s="3">
        <v>91.718343253392</v>
      </c>
      <c r="N45" s="3">
        <f t="shared" si="0"/>
        <v>1289.4272649858497</v>
      </c>
      <c r="P45" s="7"/>
    </row>
    <row r="46" spans="1:16" ht="12.75" customHeight="1">
      <c r="A46" s="12" t="s">
        <v>44</v>
      </c>
      <c r="B46" s="4">
        <v>162.26918764657265</v>
      </c>
      <c r="C46" s="4">
        <v>157.84973669297366</v>
      </c>
      <c r="D46" s="4">
        <v>103.85922515921177</v>
      </c>
      <c r="E46" s="4">
        <v>94.87846984394791</v>
      </c>
      <c r="F46" s="4">
        <v>81.97149368333868</v>
      </c>
      <c r="G46" s="4">
        <v>74.9477026477601</v>
      </c>
      <c r="H46" s="4">
        <v>61.738246289268766</v>
      </c>
      <c r="I46" s="4">
        <v>83.62720390770558</v>
      </c>
      <c r="J46" s="4">
        <v>54.94206910238017</v>
      </c>
      <c r="K46" s="4">
        <v>110.75842185592926</v>
      </c>
      <c r="L46" s="4">
        <v>101.82500464625019</v>
      </c>
      <c r="M46" s="4">
        <v>82.5251755070138</v>
      </c>
      <c r="N46" s="4">
        <f t="shared" si="0"/>
        <v>1171.1919369823524</v>
      </c>
      <c r="P46" s="7"/>
    </row>
    <row r="47" spans="1:16" ht="12.75" customHeight="1">
      <c r="A47" s="11" t="s">
        <v>45</v>
      </c>
      <c r="B47" s="3">
        <v>1130.2577152645629</v>
      </c>
      <c r="C47" s="3">
        <v>909.766888142753</v>
      </c>
      <c r="D47" s="3">
        <v>1065.3527967155333</v>
      </c>
      <c r="E47" s="3">
        <v>870.9359426081397</v>
      </c>
      <c r="F47" s="3">
        <v>1623.3800285853638</v>
      </c>
      <c r="G47" s="3">
        <v>1694.6912951588147</v>
      </c>
      <c r="H47" s="3">
        <v>1318.418511467201</v>
      </c>
      <c r="I47" s="3">
        <v>913.8836565839254</v>
      </c>
      <c r="J47" s="3">
        <v>1119.8552460870808</v>
      </c>
      <c r="K47" s="3">
        <v>1272.4819888381564</v>
      </c>
      <c r="L47" s="3">
        <v>756.8394435397272</v>
      </c>
      <c r="M47" s="3">
        <v>1011.2414150348621</v>
      </c>
      <c r="N47" s="3">
        <f t="shared" si="0"/>
        <v>13687.104928026121</v>
      </c>
      <c r="P47" s="7"/>
    </row>
    <row r="48" spans="1:16" ht="12.75" customHeight="1">
      <c r="A48" s="11" t="s">
        <v>46</v>
      </c>
      <c r="B48" s="3">
        <v>195.59062252647755</v>
      </c>
      <c r="C48" s="3">
        <v>142.38905580433553</v>
      </c>
      <c r="D48" s="3">
        <v>216.49820827329586</v>
      </c>
      <c r="E48" s="3">
        <v>189.7072017423499</v>
      </c>
      <c r="F48" s="3">
        <v>401.8769045024809</v>
      </c>
      <c r="G48" s="3">
        <v>363.8721293277352</v>
      </c>
      <c r="H48" s="3">
        <v>239.3576864888707</v>
      </c>
      <c r="I48" s="3">
        <v>257.31293169580664</v>
      </c>
      <c r="J48" s="3">
        <v>269.1174475341219</v>
      </c>
      <c r="K48" s="3">
        <v>313.13996508434343</v>
      </c>
      <c r="L48" s="3">
        <v>147.22305337126798</v>
      </c>
      <c r="M48" s="3">
        <v>228.5082697438755</v>
      </c>
      <c r="N48" s="3">
        <f t="shared" si="0"/>
        <v>2964.5934760949613</v>
      </c>
      <c r="P48" s="7"/>
    </row>
    <row r="49" spans="1:16" ht="12.75" customHeight="1">
      <c r="A49" s="11" t="s">
        <v>47</v>
      </c>
      <c r="B49" s="3">
        <v>301.42607749209543</v>
      </c>
      <c r="C49" s="3">
        <v>225.3892935209563</v>
      </c>
      <c r="D49" s="3">
        <v>272.4984893692404</v>
      </c>
      <c r="E49" s="3">
        <v>230.50427633524822</v>
      </c>
      <c r="F49" s="3">
        <v>340.0258426592488</v>
      </c>
      <c r="G49" s="3">
        <v>433.4226753595777</v>
      </c>
      <c r="H49" s="3">
        <v>349.7186309901269</v>
      </c>
      <c r="I49" s="3">
        <v>201.08386150021371</v>
      </c>
      <c r="J49" s="3">
        <v>317.4206929344614</v>
      </c>
      <c r="K49" s="3">
        <v>250.8063288418994</v>
      </c>
      <c r="L49" s="3">
        <v>221.9336603359523</v>
      </c>
      <c r="M49" s="3">
        <v>254.933152758538</v>
      </c>
      <c r="N49" s="3">
        <f t="shared" si="0"/>
        <v>3399.1629820975586</v>
      </c>
      <c r="P49" s="7"/>
    </row>
    <row r="50" spans="1:16" ht="12.75" customHeight="1">
      <c r="A50" s="11" t="s">
        <v>48</v>
      </c>
      <c r="B50" s="3">
        <v>92.12243269534335</v>
      </c>
      <c r="C50" s="3">
        <v>62.79927377694737</v>
      </c>
      <c r="D50" s="3">
        <v>82.38552476379434</v>
      </c>
      <c r="E50" s="3">
        <v>73.80349234123771</v>
      </c>
      <c r="F50" s="3">
        <v>152.94541889785864</v>
      </c>
      <c r="G50" s="3">
        <v>154.31248224755612</v>
      </c>
      <c r="H50" s="3">
        <v>136.9196191320152</v>
      </c>
      <c r="I50" s="3">
        <v>100.8663525035773</v>
      </c>
      <c r="J50" s="3">
        <v>108.5347892789196</v>
      </c>
      <c r="K50" s="3">
        <v>145.82403922037182</v>
      </c>
      <c r="L50" s="3">
        <v>63.4697855803986</v>
      </c>
      <c r="M50" s="3">
        <v>90.78036210514786</v>
      </c>
      <c r="N50" s="3">
        <f t="shared" si="0"/>
        <v>1264.7635725431678</v>
      </c>
      <c r="P50" s="7"/>
    </row>
    <row r="51" spans="1:16" ht="12.75" customHeight="1">
      <c r="A51" s="12" t="s">
        <v>49</v>
      </c>
      <c r="B51" s="4">
        <v>541.1185825506404</v>
      </c>
      <c r="C51" s="4">
        <v>479.18926504051853</v>
      </c>
      <c r="D51" s="4">
        <v>493.9705743091986</v>
      </c>
      <c r="E51" s="4">
        <v>376.92097218929996</v>
      </c>
      <c r="F51" s="4">
        <v>728.5318625257822</v>
      </c>
      <c r="G51" s="4">
        <v>743.0840082239449</v>
      </c>
      <c r="H51" s="4">
        <v>592.4225748561887</v>
      </c>
      <c r="I51" s="4">
        <v>354.6205108843281</v>
      </c>
      <c r="J51" s="4">
        <v>424.78231633957205</v>
      </c>
      <c r="K51" s="4">
        <v>562.7116556915522</v>
      </c>
      <c r="L51" s="4">
        <v>324.21294425211124</v>
      </c>
      <c r="M51" s="4">
        <v>437.0196304272989</v>
      </c>
      <c r="N51" s="4">
        <f t="shared" si="0"/>
        <v>6058.584897290435</v>
      </c>
      <c r="P51" s="7"/>
    </row>
    <row r="52" spans="1:16" ht="12.75" customHeight="1">
      <c r="A52" s="11" t="s">
        <v>50</v>
      </c>
      <c r="B52" s="3">
        <v>5072.107402449918</v>
      </c>
      <c r="C52" s="3">
        <v>4142.6793665586065</v>
      </c>
      <c r="D52" s="3">
        <v>4955.441887620555</v>
      </c>
      <c r="E52" s="3">
        <v>5588.000837733558</v>
      </c>
      <c r="F52" s="3">
        <v>7093.118656106554</v>
      </c>
      <c r="G52" s="3">
        <v>8017.869334744544</v>
      </c>
      <c r="H52" s="3">
        <v>7815.845213457677</v>
      </c>
      <c r="I52" s="3">
        <v>5716.653511114277</v>
      </c>
      <c r="J52" s="3">
        <v>5384.570642612633</v>
      </c>
      <c r="K52" s="3">
        <v>5550.6624810541925</v>
      </c>
      <c r="L52" s="3">
        <v>3959.6883509444688</v>
      </c>
      <c r="M52" s="3">
        <v>5726.299421707307</v>
      </c>
      <c r="N52" s="3">
        <f t="shared" si="0"/>
        <v>69022.93710610429</v>
      </c>
      <c r="P52" s="7"/>
    </row>
    <row r="53" spans="1:16" ht="12.75" customHeight="1">
      <c r="A53" s="11" t="s">
        <v>51</v>
      </c>
      <c r="B53" s="3">
        <v>142.9728317564374</v>
      </c>
      <c r="C53" s="3">
        <v>108.2016215074162</v>
      </c>
      <c r="D53" s="3">
        <v>134.12337499525304</v>
      </c>
      <c r="E53" s="3">
        <v>114.2362721181968</v>
      </c>
      <c r="F53" s="3">
        <v>152.31279217854586</v>
      </c>
      <c r="G53" s="3">
        <v>131.89249209155167</v>
      </c>
      <c r="H53" s="3">
        <v>192.38682875070091</v>
      </c>
      <c r="I53" s="3">
        <v>275.55243928068745</v>
      </c>
      <c r="J53" s="3">
        <v>124.08806201933001</v>
      </c>
      <c r="K53" s="3">
        <v>120.90848612820163</v>
      </c>
      <c r="L53" s="3">
        <v>103.87053141926258</v>
      </c>
      <c r="M53" s="3">
        <v>198.81051350008337</v>
      </c>
      <c r="N53" s="3">
        <f t="shared" si="0"/>
        <v>1799.356245745667</v>
      </c>
      <c r="P53" s="7"/>
    </row>
    <row r="54" spans="1:16" ht="12.75" customHeight="1">
      <c r="A54" s="11" t="s">
        <v>52</v>
      </c>
      <c r="B54" s="3">
        <v>124.56673947414832</v>
      </c>
      <c r="C54" s="3">
        <v>64.52938578622704</v>
      </c>
      <c r="D54" s="3">
        <v>97.80385309891011</v>
      </c>
      <c r="E54" s="3">
        <v>123.69870616385603</v>
      </c>
      <c r="F54" s="3">
        <v>97.03208522479305</v>
      </c>
      <c r="G54" s="3">
        <v>93.6934837931977</v>
      </c>
      <c r="H54" s="3">
        <v>96.7567529694191</v>
      </c>
      <c r="I54" s="3">
        <v>78.14802819307087</v>
      </c>
      <c r="J54" s="3">
        <v>80.41784168236073</v>
      </c>
      <c r="K54" s="3">
        <v>63.69667780820115</v>
      </c>
      <c r="L54" s="3">
        <v>45.81549274718492</v>
      </c>
      <c r="M54" s="3">
        <v>67.28479424976277</v>
      </c>
      <c r="N54" s="3">
        <f t="shared" si="0"/>
        <v>1033.443841191132</v>
      </c>
      <c r="P54" s="7"/>
    </row>
    <row r="55" spans="1:16" ht="12.75" customHeight="1">
      <c r="A55" s="11" t="s">
        <v>53</v>
      </c>
      <c r="B55" s="3">
        <v>1367.8176917302685</v>
      </c>
      <c r="C55" s="3">
        <v>1148.5960042422032</v>
      </c>
      <c r="D55" s="3">
        <v>1595.3260361499072</v>
      </c>
      <c r="E55" s="3">
        <v>1574.4409063292812</v>
      </c>
      <c r="F55" s="3">
        <v>2140.0178539078356</v>
      </c>
      <c r="G55" s="3">
        <v>2500.275579625787</v>
      </c>
      <c r="H55" s="3">
        <v>2460.0352135037956</v>
      </c>
      <c r="I55" s="3">
        <v>1491.3106964811102</v>
      </c>
      <c r="J55" s="3">
        <v>1628.0105663235972</v>
      </c>
      <c r="K55" s="3">
        <v>1693.0107207398737</v>
      </c>
      <c r="L55" s="3">
        <v>1253.9973519008367</v>
      </c>
      <c r="M55" s="3">
        <v>1565.7587284168756</v>
      </c>
      <c r="N55" s="3">
        <f t="shared" si="0"/>
        <v>20418.597349351374</v>
      </c>
      <c r="P55" s="7"/>
    </row>
    <row r="56" spans="1:16" ht="12.75" customHeight="1">
      <c r="A56" s="11" t="s">
        <v>54</v>
      </c>
      <c r="B56" s="3">
        <v>611.3532511115844</v>
      </c>
      <c r="C56" s="3">
        <v>548.1842854280388</v>
      </c>
      <c r="D56" s="3">
        <v>616.1866960471071</v>
      </c>
      <c r="E56" s="3">
        <v>735.7440299026157</v>
      </c>
      <c r="F56" s="3">
        <v>1385.0378477599704</v>
      </c>
      <c r="G56" s="3">
        <v>1307.8882459057513</v>
      </c>
      <c r="H56" s="3">
        <v>1028.468171929298</v>
      </c>
      <c r="I56" s="3">
        <v>623.1054916517385</v>
      </c>
      <c r="J56" s="3">
        <v>816.3485120747416</v>
      </c>
      <c r="K56" s="3">
        <v>708.3473835690469</v>
      </c>
      <c r="L56" s="3">
        <v>580.239179656828</v>
      </c>
      <c r="M56" s="3">
        <v>819.9446148110504</v>
      </c>
      <c r="N56" s="3">
        <f t="shared" si="0"/>
        <v>9780.847709847772</v>
      </c>
      <c r="P56" s="7"/>
    </row>
    <row r="57" spans="1:16" ht="12.75" customHeight="1">
      <c r="A57" s="11" t="s">
        <v>55</v>
      </c>
      <c r="B57" s="3">
        <v>745.4083784700149</v>
      </c>
      <c r="C57" s="3">
        <v>569.2909740122828</v>
      </c>
      <c r="D57" s="3">
        <v>576.8065929678834</v>
      </c>
      <c r="E57" s="3">
        <v>733.859234113469</v>
      </c>
      <c r="F57" s="3">
        <v>699.7584382258094</v>
      </c>
      <c r="G57" s="3">
        <v>983.9678474962695</v>
      </c>
      <c r="H57" s="3">
        <v>1007.298866578821</v>
      </c>
      <c r="I57" s="3">
        <v>843.6229934712619</v>
      </c>
      <c r="J57" s="3">
        <v>643.0591859748607</v>
      </c>
      <c r="K57" s="3">
        <v>736.322142844643</v>
      </c>
      <c r="L57" s="3">
        <v>444.5051230845169</v>
      </c>
      <c r="M57" s="3">
        <v>678.3513052859757</v>
      </c>
      <c r="N57" s="3">
        <f t="shared" si="0"/>
        <v>8662.251082525809</v>
      </c>
      <c r="P57" s="7"/>
    </row>
    <row r="58" spans="1:16" ht="12.75" customHeight="1">
      <c r="A58" s="10" t="s">
        <v>56</v>
      </c>
      <c r="B58" s="3">
        <v>719.1361616839495</v>
      </c>
      <c r="C58" s="3">
        <v>549.876347689654</v>
      </c>
      <c r="D58" s="3">
        <v>681.6359911893989</v>
      </c>
      <c r="E58" s="3">
        <v>784.2409943138338</v>
      </c>
      <c r="F58" s="3">
        <v>966.3568391967815</v>
      </c>
      <c r="G58" s="3">
        <v>1028.8320823400115</v>
      </c>
      <c r="H58" s="3">
        <v>998.9887400461265</v>
      </c>
      <c r="I58" s="3">
        <v>729.2189184290522</v>
      </c>
      <c r="J58" s="3">
        <v>723.6378545083213</v>
      </c>
      <c r="K58" s="3">
        <v>739.3138751651984</v>
      </c>
      <c r="L58" s="3">
        <v>503.73420543780276</v>
      </c>
      <c r="M58" s="3">
        <v>790.5640623725318</v>
      </c>
      <c r="N58" s="3">
        <f t="shared" si="0"/>
        <v>9215.536072372663</v>
      </c>
      <c r="P58" s="7"/>
    </row>
    <row r="59" spans="1:16" ht="12.75" customHeight="1">
      <c r="A59" s="10" t="s">
        <v>57</v>
      </c>
      <c r="B59" s="3">
        <v>318.45757907865004</v>
      </c>
      <c r="C59" s="3">
        <v>275.6073235284637</v>
      </c>
      <c r="D59" s="3">
        <v>322.1238066160512</v>
      </c>
      <c r="E59" s="3">
        <v>276.31974467566255</v>
      </c>
      <c r="F59" s="3">
        <v>389.4705340809537</v>
      </c>
      <c r="G59" s="3">
        <v>492.5834021948691</v>
      </c>
      <c r="H59" s="3">
        <v>412.9935504119999</v>
      </c>
      <c r="I59" s="3">
        <v>263.56639226624725</v>
      </c>
      <c r="J59" s="3">
        <v>334.1992859968992</v>
      </c>
      <c r="K59" s="3">
        <v>260.5360847177183</v>
      </c>
      <c r="L59" s="3">
        <v>262.94401417689363</v>
      </c>
      <c r="M59" s="3">
        <v>334.0054294248061</v>
      </c>
      <c r="N59" s="3">
        <f t="shared" si="0"/>
        <v>3942.807147169215</v>
      </c>
      <c r="P59" s="7"/>
    </row>
    <row r="60" spans="1:16" ht="12.75" customHeight="1">
      <c r="A60" s="10" t="s">
        <v>58</v>
      </c>
      <c r="B60" s="3">
        <v>957.210228198642</v>
      </c>
      <c r="C60" s="3">
        <v>799.2012484025976</v>
      </c>
      <c r="D60" s="3">
        <v>874.4220915427296</v>
      </c>
      <c r="E60" s="3">
        <v>1140.2309241380947</v>
      </c>
      <c r="F60" s="3">
        <v>1160.5455522295772</v>
      </c>
      <c r="G60" s="3">
        <v>1350.6724187460209</v>
      </c>
      <c r="H60" s="3">
        <v>1533.9986680923132</v>
      </c>
      <c r="I60" s="3">
        <v>1350.5609181629218</v>
      </c>
      <c r="J60" s="3">
        <v>985.4401614330412</v>
      </c>
      <c r="K60" s="3">
        <v>1133.9611868502764</v>
      </c>
      <c r="L60" s="3">
        <v>723.7432851061492</v>
      </c>
      <c r="M60" s="3">
        <v>1199.089008265599</v>
      </c>
      <c r="N60" s="3">
        <f t="shared" si="0"/>
        <v>13209.075691167962</v>
      </c>
      <c r="P60" s="7"/>
    </row>
    <row r="61" spans="1:16" ht="12.75" customHeight="1">
      <c r="A61" s="12" t="s">
        <v>59</v>
      </c>
      <c r="B61" s="4">
        <v>85.18454094636922</v>
      </c>
      <c r="C61" s="4">
        <v>79.19217596173362</v>
      </c>
      <c r="D61" s="4">
        <v>57.013445013497396</v>
      </c>
      <c r="E61" s="4">
        <v>105.23002597871246</v>
      </c>
      <c r="F61" s="4">
        <v>102.58671330197832</v>
      </c>
      <c r="G61" s="4">
        <v>128.0637825508921</v>
      </c>
      <c r="H61" s="4">
        <v>84.91842117512807</v>
      </c>
      <c r="I61" s="4">
        <v>61.56763317829402</v>
      </c>
      <c r="J61" s="4">
        <v>49.369172599628456</v>
      </c>
      <c r="K61" s="4">
        <v>94.56592323094476</v>
      </c>
      <c r="L61" s="4">
        <v>40.839167414967555</v>
      </c>
      <c r="M61" s="4">
        <v>72.49096538052146</v>
      </c>
      <c r="N61" s="4">
        <f t="shared" si="0"/>
        <v>961.0219667326674</v>
      </c>
      <c r="P61" s="7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sheetProtection/>
  <printOptions/>
  <pageMargins left="0.5" right="0.5" top="1" bottom="0.5" header="0.5" footer="0.5"/>
  <pageSetup horizontalDpi="600" verticalDpi="600" orientation="portrait" scale="80" r:id="rId1"/>
  <headerFooter alignWithMargins="0">
    <oddHeader>&amp;CVisitor Arrivals by State by Month:  Kaua'i
(Arrivals by Air)</oddHeader>
    <oddFooter>&amp;LSource:  Hawai'i Tourism Authority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21.7109375" style="6" bestFit="1" customWidth="1"/>
    <col min="2" max="10" width="6.7109375" style="6" customWidth="1"/>
    <col min="11" max="12" width="7.8515625" style="6" bestFit="1" customWidth="1"/>
    <col min="13" max="13" width="7.8515625" style="6" customWidth="1"/>
    <col min="14" max="14" width="7.28125" style="6" customWidth="1"/>
    <col min="15" max="16384" width="9.140625" style="6" customWidth="1"/>
  </cols>
  <sheetData>
    <row r="1" spans="1:14" ht="19.5" customHeight="1">
      <c r="A1" s="8">
        <v>2013</v>
      </c>
      <c r="B1" s="9" t="s">
        <v>0</v>
      </c>
      <c r="C1" s="9" t="s">
        <v>60</v>
      </c>
      <c r="D1" s="9" t="s">
        <v>61</v>
      </c>
      <c r="E1" s="9" t="s">
        <v>62</v>
      </c>
      <c r="F1" s="9" t="s">
        <v>63</v>
      </c>
      <c r="G1" s="9" t="s">
        <v>64</v>
      </c>
      <c r="H1" s="9" t="s">
        <v>65</v>
      </c>
      <c r="I1" s="9" t="s">
        <v>66</v>
      </c>
      <c r="J1" s="9" t="s">
        <v>67</v>
      </c>
      <c r="K1" s="9" t="s">
        <v>68</v>
      </c>
      <c r="L1" s="9" t="s">
        <v>69</v>
      </c>
      <c r="M1" s="9" t="s">
        <v>70</v>
      </c>
      <c r="N1" s="9" t="s">
        <v>71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2.75" customHeight="1">
      <c r="A3" s="10" t="s">
        <v>1</v>
      </c>
      <c r="B3" s="3">
        <v>30382.45228693599</v>
      </c>
      <c r="C3" s="3">
        <v>30475.833414636134</v>
      </c>
      <c r="D3" s="3">
        <v>36286.161442872355</v>
      </c>
      <c r="E3" s="3">
        <v>36560.52941930934</v>
      </c>
      <c r="F3" s="3">
        <v>34802.39514275076</v>
      </c>
      <c r="G3" s="3">
        <v>44731.802110320044</v>
      </c>
      <c r="H3" s="3">
        <v>45492.70522994722</v>
      </c>
      <c r="I3" s="3">
        <v>44912.246978633455</v>
      </c>
      <c r="J3" s="3">
        <v>33581.555143834645</v>
      </c>
      <c r="K3" s="3">
        <v>34304.882460637455</v>
      </c>
      <c r="L3" s="3">
        <v>35106.32165712447</v>
      </c>
      <c r="M3" s="3">
        <v>34905.84125616773</v>
      </c>
      <c r="N3" s="3">
        <f>SUM(B3:M3)</f>
        <v>441542.7265431696</v>
      </c>
      <c r="O3" s="7"/>
    </row>
    <row r="4" spans="1:15" ht="12.75" customHeight="1">
      <c r="A4" s="10" t="s">
        <v>2</v>
      </c>
      <c r="B4" s="3">
        <v>1573.2779240920909</v>
      </c>
      <c r="C4" s="3">
        <v>1299.8712873827649</v>
      </c>
      <c r="D4" s="3">
        <v>1151.2215390424085</v>
      </c>
      <c r="E4" s="3">
        <v>693.4134075707813</v>
      </c>
      <c r="F4" s="3">
        <v>549.703856083442</v>
      </c>
      <c r="G4" s="3">
        <v>402.2976271801693</v>
      </c>
      <c r="H4" s="3">
        <v>350.95564095969206</v>
      </c>
      <c r="I4" s="3">
        <v>330.19740511608256</v>
      </c>
      <c r="J4" s="3">
        <v>311.6287347777242</v>
      </c>
      <c r="K4" s="3">
        <v>653.7154440479482</v>
      </c>
      <c r="L4" s="3">
        <v>947.3511821134177</v>
      </c>
      <c r="M4" s="3">
        <v>1517.7902140365566</v>
      </c>
      <c r="N4" s="3">
        <f aca="true" t="shared" si="0" ref="N4:N61">SUM(B4:M4)</f>
        <v>9781.424262403078</v>
      </c>
      <c r="O4" s="7"/>
    </row>
    <row r="5" spans="1:15" ht="12.75" customHeight="1">
      <c r="A5" s="10" t="s">
        <v>3</v>
      </c>
      <c r="B5" s="3">
        <v>18654.400508796683</v>
      </c>
      <c r="C5" s="3">
        <v>18235.32712381609</v>
      </c>
      <c r="D5" s="3">
        <v>23884.13428853965</v>
      </c>
      <c r="E5" s="3">
        <v>25073.39640571067</v>
      </c>
      <c r="F5" s="3">
        <v>26252.870691155782</v>
      </c>
      <c r="G5" s="3">
        <v>35908.12772001698</v>
      </c>
      <c r="H5" s="3">
        <v>37870.651871938884</v>
      </c>
      <c r="I5" s="3">
        <v>36932.7073245456</v>
      </c>
      <c r="J5" s="3">
        <v>26021.15328347652</v>
      </c>
      <c r="K5" s="3">
        <v>25178.836944209484</v>
      </c>
      <c r="L5" s="3">
        <v>24257.1983034496</v>
      </c>
      <c r="M5" s="3">
        <v>23514.70293500646</v>
      </c>
      <c r="N5" s="3">
        <f t="shared" si="0"/>
        <v>321783.5074006624</v>
      </c>
      <c r="O5" s="7"/>
    </row>
    <row r="6" spans="1:15" ht="12.75" customHeight="1">
      <c r="A6" s="11" t="s">
        <v>4</v>
      </c>
      <c r="B6" s="3">
        <v>3553.884528249015</v>
      </c>
      <c r="C6" s="3">
        <v>3400.6494060735536</v>
      </c>
      <c r="D6" s="3">
        <v>3951.6110646329876</v>
      </c>
      <c r="E6" s="3">
        <v>3194.2732104706038</v>
      </c>
      <c r="F6" s="3">
        <v>2653.2339726451914</v>
      </c>
      <c r="G6" s="3">
        <v>2775.8181415114295</v>
      </c>
      <c r="H6" s="3">
        <v>2399.0061545243498</v>
      </c>
      <c r="I6" s="3">
        <v>2522.9747170563096</v>
      </c>
      <c r="J6" s="3">
        <v>2405.1721873740053</v>
      </c>
      <c r="K6" s="3">
        <v>2716.494328171014</v>
      </c>
      <c r="L6" s="3">
        <v>3300.1183479894394</v>
      </c>
      <c r="M6" s="3">
        <v>3170.1839299744493</v>
      </c>
      <c r="N6" s="3">
        <f t="shared" si="0"/>
        <v>36043.41998867234</v>
      </c>
      <c r="O6" s="7"/>
    </row>
    <row r="7" spans="1:15" ht="12.75" customHeight="1">
      <c r="A7" s="12" t="s">
        <v>5</v>
      </c>
      <c r="B7" s="4">
        <v>6600.889325796985</v>
      </c>
      <c r="C7" s="4">
        <v>7539.985597365003</v>
      </c>
      <c r="D7" s="4">
        <v>7299.194550661022</v>
      </c>
      <c r="E7" s="4">
        <v>7599.44639555864</v>
      </c>
      <c r="F7" s="4">
        <v>5346.586622868272</v>
      </c>
      <c r="G7" s="4">
        <v>5645.558621610738</v>
      </c>
      <c r="H7" s="4">
        <v>4872.091562523153</v>
      </c>
      <c r="I7" s="4">
        <v>5126.367531918866</v>
      </c>
      <c r="J7" s="4">
        <v>4843.600938204858</v>
      </c>
      <c r="K7" s="4">
        <v>5755.835744211533</v>
      </c>
      <c r="L7" s="4">
        <v>6601.653823572865</v>
      </c>
      <c r="M7" s="4">
        <v>6703.164177150613</v>
      </c>
      <c r="N7" s="4">
        <f t="shared" si="0"/>
        <v>73934.37489144254</v>
      </c>
      <c r="O7" s="7"/>
    </row>
    <row r="8" spans="1:15" ht="12.75" customHeight="1">
      <c r="A8" s="10" t="s">
        <v>6</v>
      </c>
      <c r="B8" s="3">
        <v>9748.715320887773</v>
      </c>
      <c r="C8" s="3">
        <v>9106.102049289726</v>
      </c>
      <c r="D8" s="3">
        <v>11764.005583061871</v>
      </c>
      <c r="E8" s="3">
        <v>10584.592527400253</v>
      </c>
      <c r="F8" s="3">
        <v>12181.751462361335</v>
      </c>
      <c r="G8" s="3">
        <v>12416.634123672984</v>
      </c>
      <c r="H8" s="3">
        <v>10131.040133170169</v>
      </c>
      <c r="I8" s="3">
        <v>7920.7763298545715</v>
      </c>
      <c r="J8" s="3">
        <v>7882.847806437945</v>
      </c>
      <c r="K8" s="3">
        <v>9799.113128396242</v>
      </c>
      <c r="L8" s="3">
        <v>8825.741713017427</v>
      </c>
      <c r="M8" s="3">
        <v>9135.634012831717</v>
      </c>
      <c r="N8" s="3">
        <f t="shared" si="0"/>
        <v>119496.95419038204</v>
      </c>
      <c r="O8" s="7"/>
    </row>
    <row r="9" spans="1:15" ht="12.75" customHeight="1">
      <c r="A9" s="10" t="s">
        <v>7</v>
      </c>
      <c r="B9" s="3">
        <v>1922.2336194318057</v>
      </c>
      <c r="C9" s="3">
        <v>1877.9520666292694</v>
      </c>
      <c r="D9" s="3">
        <v>2792.6881371459053</v>
      </c>
      <c r="E9" s="3">
        <v>2706.4218325435395</v>
      </c>
      <c r="F9" s="3">
        <v>3870.478224611301</v>
      </c>
      <c r="G9" s="3">
        <v>3842.7094444752065</v>
      </c>
      <c r="H9" s="3">
        <v>3673.296394419771</v>
      </c>
      <c r="I9" s="3">
        <v>2488.9996866934302</v>
      </c>
      <c r="J9" s="3">
        <v>2717.322660629908</v>
      </c>
      <c r="K9" s="3">
        <v>3119.3983878369772</v>
      </c>
      <c r="L9" s="3">
        <v>1861.0666307261383</v>
      </c>
      <c r="M9" s="3">
        <v>2012.3387770188033</v>
      </c>
      <c r="N9" s="3">
        <f t="shared" si="0"/>
        <v>32884.90586216205</v>
      </c>
      <c r="O9" s="7"/>
    </row>
    <row r="10" spans="1:15" ht="12.75" customHeight="1">
      <c r="A10" s="10" t="s">
        <v>8</v>
      </c>
      <c r="B10" s="3">
        <v>2757.9723487530714</v>
      </c>
      <c r="C10" s="3">
        <v>2441.385700154167</v>
      </c>
      <c r="D10" s="3">
        <v>2862.453083479718</v>
      </c>
      <c r="E10" s="3">
        <v>2812.093666307938</v>
      </c>
      <c r="F10" s="3">
        <v>3104.8545354656785</v>
      </c>
      <c r="G10" s="3">
        <v>3290.863015319518</v>
      </c>
      <c r="H10" s="3">
        <v>2482.377550647795</v>
      </c>
      <c r="I10" s="3">
        <v>1914.368117866316</v>
      </c>
      <c r="J10" s="3">
        <v>2118.817868658843</v>
      </c>
      <c r="K10" s="3">
        <v>2853.6265214354617</v>
      </c>
      <c r="L10" s="3">
        <v>2571.0121823489208</v>
      </c>
      <c r="M10" s="3">
        <v>2438.886560705144</v>
      </c>
      <c r="N10" s="3">
        <f t="shared" si="0"/>
        <v>31648.711151142572</v>
      </c>
      <c r="O10" s="7"/>
    </row>
    <row r="11" spans="1:15" ht="12.75" customHeight="1">
      <c r="A11" s="10" t="s">
        <v>9</v>
      </c>
      <c r="B11" s="3">
        <v>956.8868364643558</v>
      </c>
      <c r="C11" s="3">
        <v>911.4051853991277</v>
      </c>
      <c r="D11" s="3">
        <v>1195.6166469768261</v>
      </c>
      <c r="E11" s="3">
        <v>796.917992308769</v>
      </c>
      <c r="F11" s="3">
        <v>714.0659933301973</v>
      </c>
      <c r="G11" s="3">
        <v>847.8353865421965</v>
      </c>
      <c r="H11" s="3">
        <v>438.1825756818044</v>
      </c>
      <c r="I11" s="3">
        <v>433.3380242062006</v>
      </c>
      <c r="J11" s="3">
        <v>382.4976362752279</v>
      </c>
      <c r="K11" s="3">
        <v>574.1028736095211</v>
      </c>
      <c r="L11" s="3">
        <v>938.8533627110829</v>
      </c>
      <c r="M11" s="3">
        <v>676.1519183741739</v>
      </c>
      <c r="N11" s="3">
        <f t="shared" si="0"/>
        <v>8865.854431879483</v>
      </c>
      <c r="O11" s="7"/>
    </row>
    <row r="12" spans="1:15" ht="12.75" customHeight="1">
      <c r="A12" s="10" t="s">
        <v>10</v>
      </c>
      <c r="B12" s="3">
        <v>731.9724774596932</v>
      </c>
      <c r="C12" s="3">
        <v>786.6395428985693</v>
      </c>
      <c r="D12" s="3">
        <v>821.2952987795146</v>
      </c>
      <c r="E12" s="3">
        <v>576.3712942516804</v>
      </c>
      <c r="F12" s="3">
        <v>392.11312945069574</v>
      </c>
      <c r="G12" s="3">
        <v>355.9958504620473</v>
      </c>
      <c r="H12" s="3">
        <v>227.36201328917278</v>
      </c>
      <c r="I12" s="3">
        <v>180.9561739042436</v>
      </c>
      <c r="J12" s="3">
        <v>162.88152279904648</v>
      </c>
      <c r="K12" s="3">
        <v>375.21673586337687</v>
      </c>
      <c r="L12" s="3">
        <v>394.90294679291145</v>
      </c>
      <c r="M12" s="3">
        <v>482.5281291164499</v>
      </c>
      <c r="N12" s="3">
        <f t="shared" si="0"/>
        <v>5488.235115067402</v>
      </c>
      <c r="O12" s="7"/>
    </row>
    <row r="13" spans="1:15" ht="12.75" customHeight="1">
      <c r="A13" s="10" t="s">
        <v>11</v>
      </c>
      <c r="B13" s="3">
        <v>1036.4967272719093</v>
      </c>
      <c r="C13" s="3">
        <v>926.339059177128</v>
      </c>
      <c r="D13" s="3">
        <v>1060.8990125216956</v>
      </c>
      <c r="E13" s="3">
        <v>1134.9818239622457</v>
      </c>
      <c r="F13" s="3">
        <v>1093.8034511182343</v>
      </c>
      <c r="G13" s="3">
        <v>1261.811100346966</v>
      </c>
      <c r="H13" s="3">
        <v>1262.2505516214158</v>
      </c>
      <c r="I13" s="3">
        <v>1142.2481594409392</v>
      </c>
      <c r="J13" s="3">
        <v>877.4226752724524</v>
      </c>
      <c r="K13" s="3">
        <v>962.2915100124326</v>
      </c>
      <c r="L13" s="3">
        <v>932.385684323696</v>
      </c>
      <c r="M13" s="3">
        <v>1099.4669373113938</v>
      </c>
      <c r="N13" s="3">
        <f t="shared" si="0"/>
        <v>12790.396692380507</v>
      </c>
      <c r="O13" s="7"/>
    </row>
    <row r="14" spans="1:15" ht="12.75" customHeight="1">
      <c r="A14" s="10" t="s">
        <v>12</v>
      </c>
      <c r="B14" s="3">
        <v>463.9865761585414</v>
      </c>
      <c r="C14" s="3">
        <v>403.3983452318792</v>
      </c>
      <c r="D14" s="3">
        <v>472.78940070509634</v>
      </c>
      <c r="E14" s="3">
        <v>483.29755003114616</v>
      </c>
      <c r="F14" s="3">
        <v>741.363782561061</v>
      </c>
      <c r="G14" s="3">
        <v>631.9615113390468</v>
      </c>
      <c r="H14" s="3">
        <v>680.42256415498</v>
      </c>
      <c r="I14" s="3">
        <v>428.5073005670482</v>
      </c>
      <c r="J14" s="3">
        <v>481.89967504389693</v>
      </c>
      <c r="K14" s="3">
        <v>386.8035523869862</v>
      </c>
      <c r="L14" s="3">
        <v>351.84209775505917</v>
      </c>
      <c r="M14" s="3">
        <v>558.7552950426065</v>
      </c>
      <c r="N14" s="3">
        <f t="shared" si="0"/>
        <v>6085.027650977348</v>
      </c>
      <c r="O14" s="7"/>
    </row>
    <row r="15" spans="1:15" ht="12.75" customHeight="1">
      <c r="A15" s="10" t="s">
        <v>13</v>
      </c>
      <c r="B15" s="3">
        <v>1688.6749168702283</v>
      </c>
      <c r="C15" s="3">
        <v>1574.9422861743647</v>
      </c>
      <c r="D15" s="3">
        <v>2194.6904760813977</v>
      </c>
      <c r="E15" s="3">
        <v>1861.7838672603846</v>
      </c>
      <c r="F15" s="3">
        <v>2081.831757331429</v>
      </c>
      <c r="G15" s="3">
        <v>1977.4751539285871</v>
      </c>
      <c r="H15" s="3">
        <v>1299.8308443904973</v>
      </c>
      <c r="I15" s="3">
        <v>1206.27593321324</v>
      </c>
      <c r="J15" s="3">
        <v>1092.543219108648</v>
      </c>
      <c r="K15" s="3">
        <v>1423.240235688515</v>
      </c>
      <c r="L15" s="3">
        <v>1593.0137722196953</v>
      </c>
      <c r="M15" s="3">
        <v>1656.9486132930967</v>
      </c>
      <c r="N15" s="3">
        <f t="shared" si="0"/>
        <v>19651.251075560085</v>
      </c>
      <c r="O15" s="7"/>
    </row>
    <row r="16" spans="1:15" ht="12.75" customHeight="1">
      <c r="A16" s="12" t="s">
        <v>14</v>
      </c>
      <c r="B16" s="4">
        <v>190.49181847758481</v>
      </c>
      <c r="C16" s="4">
        <v>184.03986362570643</v>
      </c>
      <c r="D16" s="4">
        <v>363.5735273714867</v>
      </c>
      <c r="E16" s="4">
        <v>212.72450073374912</v>
      </c>
      <c r="F16" s="4">
        <v>183.24058849274482</v>
      </c>
      <c r="G16" s="4">
        <v>207.98266125915524</v>
      </c>
      <c r="H16" s="4">
        <v>67.31763896447904</v>
      </c>
      <c r="I16" s="4">
        <v>126.0829339631342</v>
      </c>
      <c r="J16" s="4">
        <v>49.46254864937511</v>
      </c>
      <c r="K16" s="4">
        <v>104.43331156280719</v>
      </c>
      <c r="L16" s="4">
        <v>182.66503613975664</v>
      </c>
      <c r="M16" s="4">
        <v>210.55778197006006</v>
      </c>
      <c r="N16" s="4">
        <f t="shared" si="0"/>
        <v>2082.5722112100393</v>
      </c>
      <c r="O16" s="7"/>
    </row>
    <row r="17" spans="1:15" ht="12.75" customHeight="1">
      <c r="A17" s="10" t="s">
        <v>15</v>
      </c>
      <c r="B17" s="3">
        <v>6294.711837134469</v>
      </c>
      <c r="C17" s="3">
        <v>5705.829316377744</v>
      </c>
      <c r="D17" s="3">
        <v>5374.066187129875</v>
      </c>
      <c r="E17" s="3">
        <v>2614.628100136051</v>
      </c>
      <c r="F17" s="3">
        <v>2988.0473248052754</v>
      </c>
      <c r="G17" s="3">
        <v>2973.2876516836527</v>
      </c>
      <c r="H17" s="3">
        <v>2577.5452062707996</v>
      </c>
      <c r="I17" s="3">
        <v>1857.6812123551986</v>
      </c>
      <c r="J17" s="3">
        <v>1951.4677722852314</v>
      </c>
      <c r="K17" s="3">
        <v>2556.6884678619876</v>
      </c>
      <c r="L17" s="3">
        <v>2449.2655501307104</v>
      </c>
      <c r="M17" s="3">
        <v>3542.094223917056</v>
      </c>
      <c r="N17" s="3">
        <f t="shared" si="0"/>
        <v>40885.31285008805</v>
      </c>
      <c r="O17" s="7"/>
    </row>
    <row r="18" spans="1:15" ht="12.75" customHeight="1">
      <c r="A18" s="10" t="s">
        <v>16</v>
      </c>
      <c r="B18" s="3">
        <v>1082.5026947480928</v>
      </c>
      <c r="C18" s="3">
        <v>907.0663705324994</v>
      </c>
      <c r="D18" s="3">
        <v>770.1708389792735</v>
      </c>
      <c r="E18" s="3">
        <v>336.26532389190123</v>
      </c>
      <c r="F18" s="3">
        <v>318.67308587187506</v>
      </c>
      <c r="G18" s="3">
        <v>378.99600437398055</v>
      </c>
      <c r="H18" s="3">
        <v>284.3510358258458</v>
      </c>
      <c r="I18" s="3">
        <v>246.7698130415733</v>
      </c>
      <c r="J18" s="3">
        <v>250.7700457222446</v>
      </c>
      <c r="K18" s="3">
        <v>242.0264436883012</v>
      </c>
      <c r="L18" s="3">
        <v>263.2947578876513</v>
      </c>
      <c r="M18" s="3">
        <v>393.69792127690005</v>
      </c>
      <c r="N18" s="3">
        <f t="shared" si="0"/>
        <v>5474.584335840138</v>
      </c>
      <c r="O18" s="7"/>
    </row>
    <row r="19" spans="1:15" ht="12.75" customHeight="1">
      <c r="A19" s="11" t="s">
        <v>17</v>
      </c>
      <c r="B19" s="3">
        <v>579.8137794969003</v>
      </c>
      <c r="C19" s="3">
        <v>436.4672573101818</v>
      </c>
      <c r="D19" s="3">
        <v>489.1366509224252</v>
      </c>
      <c r="E19" s="3">
        <v>324.45260827414546</v>
      </c>
      <c r="F19" s="3">
        <v>532.0767297741377</v>
      </c>
      <c r="G19" s="3">
        <v>567.925006077622</v>
      </c>
      <c r="H19" s="3">
        <v>401.6999129520465</v>
      </c>
      <c r="I19" s="3">
        <v>313.4779495585752</v>
      </c>
      <c r="J19" s="3">
        <v>333.8542098921957</v>
      </c>
      <c r="K19" s="3">
        <v>395.97851564714057</v>
      </c>
      <c r="L19" s="3">
        <v>315.76490637418135</v>
      </c>
      <c r="M19" s="3">
        <v>429.7127267672039</v>
      </c>
      <c r="N19" s="3">
        <f t="shared" si="0"/>
        <v>5120.360253046755</v>
      </c>
      <c r="O19" s="7"/>
    </row>
    <row r="20" spans="1:15" ht="12.75" customHeight="1">
      <c r="A20" s="11" t="s">
        <v>18</v>
      </c>
      <c r="B20" s="3">
        <v>2314.6946900744315</v>
      </c>
      <c r="C20" s="3">
        <v>2517.3957918185442</v>
      </c>
      <c r="D20" s="3">
        <v>2516.8934524968495</v>
      </c>
      <c r="E20" s="3">
        <v>941.4335041865435</v>
      </c>
      <c r="F20" s="3">
        <v>681.0057624298275</v>
      </c>
      <c r="G20" s="3">
        <v>644.9356042906309</v>
      </c>
      <c r="H20" s="3">
        <v>579.3354892060564</v>
      </c>
      <c r="I20" s="3">
        <v>584.9090352968558</v>
      </c>
      <c r="J20" s="3">
        <v>520.0379349151804</v>
      </c>
      <c r="K20" s="3">
        <v>859.9687988255192</v>
      </c>
      <c r="L20" s="3">
        <v>894.4416569578623</v>
      </c>
      <c r="M20" s="3">
        <v>1371.8817253806637</v>
      </c>
      <c r="N20" s="3">
        <f t="shared" si="0"/>
        <v>14426.933445878967</v>
      </c>
      <c r="O20" s="7"/>
    </row>
    <row r="21" spans="1:15" ht="12.75" customHeight="1">
      <c r="A21" s="11" t="s">
        <v>19</v>
      </c>
      <c r="B21" s="3">
        <v>888.5653656881224</v>
      </c>
      <c r="C21" s="3">
        <v>782.8114168535832</v>
      </c>
      <c r="D21" s="3">
        <v>854.2681913829075</v>
      </c>
      <c r="E21" s="3">
        <v>614.1824402106133</v>
      </c>
      <c r="F21" s="3">
        <v>956.6711034290521</v>
      </c>
      <c r="G21" s="3">
        <v>973.77179279823</v>
      </c>
      <c r="H21" s="3">
        <v>937.7293790809066</v>
      </c>
      <c r="I21" s="3">
        <v>491.3761594504102</v>
      </c>
      <c r="J21" s="3">
        <v>611.455578321031</v>
      </c>
      <c r="K21" s="3">
        <v>663.6009900211188</v>
      </c>
      <c r="L21" s="3">
        <v>572.7774949487492</v>
      </c>
      <c r="M21" s="3">
        <v>716.7005466694397</v>
      </c>
      <c r="N21" s="3">
        <f t="shared" si="0"/>
        <v>9063.910458854163</v>
      </c>
      <c r="O21" s="7"/>
    </row>
    <row r="22" spans="1:15" ht="12.75" customHeight="1">
      <c r="A22" s="11" t="s">
        <v>20</v>
      </c>
      <c r="B22" s="3">
        <v>610.651721807804</v>
      </c>
      <c r="C22" s="3">
        <v>539.4522010622078</v>
      </c>
      <c r="D22" s="3">
        <v>387.41407591503474</v>
      </c>
      <c r="E22" s="3">
        <v>251.4861168142924</v>
      </c>
      <c r="F22" s="3">
        <v>294.4279585527536</v>
      </c>
      <c r="G22" s="3">
        <v>254.5851560783492</v>
      </c>
      <c r="H22" s="3">
        <v>238.07308977789486</v>
      </c>
      <c r="I22" s="3">
        <v>113.90760270817334</v>
      </c>
      <c r="J22" s="3">
        <v>139.5466148996905</v>
      </c>
      <c r="K22" s="3">
        <v>175.76113263148156</v>
      </c>
      <c r="L22" s="3">
        <v>200.91822979280676</v>
      </c>
      <c r="M22" s="3">
        <v>307.2200388673262</v>
      </c>
      <c r="N22" s="3">
        <f t="shared" si="0"/>
        <v>3513.443938907815</v>
      </c>
      <c r="O22" s="7"/>
    </row>
    <row r="23" spans="1:15" ht="12.75" customHeight="1">
      <c r="A23" s="11" t="s">
        <v>21</v>
      </c>
      <c r="B23" s="3">
        <v>470.8081541547212</v>
      </c>
      <c r="C23" s="3">
        <v>284.6722382421967</v>
      </c>
      <c r="D23" s="3">
        <v>157.89491217938507</v>
      </c>
      <c r="E23" s="3">
        <v>66.71954053033731</v>
      </c>
      <c r="F23" s="3">
        <v>115.76817323797181</v>
      </c>
      <c r="G23" s="3">
        <v>61.35224593880956</v>
      </c>
      <c r="H23" s="3">
        <v>65.34399595525528</v>
      </c>
      <c r="I23" s="3">
        <v>30.62967579044444</v>
      </c>
      <c r="J23" s="3">
        <v>34.07024406070833</v>
      </c>
      <c r="K23" s="3">
        <v>65.83319961000186</v>
      </c>
      <c r="L23" s="3">
        <v>100.25503750587949</v>
      </c>
      <c r="M23" s="3">
        <v>172.57247862352637</v>
      </c>
      <c r="N23" s="3">
        <f t="shared" si="0"/>
        <v>1625.9198958292375</v>
      </c>
      <c r="O23" s="7"/>
    </row>
    <row r="24" spans="1:15" ht="12.75" customHeight="1">
      <c r="A24" s="12" t="s">
        <v>22</v>
      </c>
      <c r="B24" s="4">
        <v>347.6754311642139</v>
      </c>
      <c r="C24" s="4">
        <v>237.9640405586828</v>
      </c>
      <c r="D24" s="4">
        <v>198.28806525398372</v>
      </c>
      <c r="E24" s="4">
        <v>80.08856622822921</v>
      </c>
      <c r="F24" s="4">
        <v>89.42451150971148</v>
      </c>
      <c r="G24" s="4">
        <v>91.72184212604256</v>
      </c>
      <c r="H24" s="4">
        <v>71.01230347274898</v>
      </c>
      <c r="I24" s="4">
        <v>76.61097650918029</v>
      </c>
      <c r="J24" s="4">
        <v>61.73314447421039</v>
      </c>
      <c r="K24" s="4">
        <v>153.5193874383828</v>
      </c>
      <c r="L24" s="4">
        <v>101.81346666356555</v>
      </c>
      <c r="M24" s="4">
        <v>150.30878633202127</v>
      </c>
      <c r="N24" s="4">
        <f t="shared" si="0"/>
        <v>1660.160521730973</v>
      </c>
      <c r="O24" s="7"/>
    </row>
    <row r="25" spans="1:15" ht="12.75" customHeight="1">
      <c r="A25" s="11" t="s">
        <v>23</v>
      </c>
      <c r="B25" s="3">
        <v>3171.6510732971933</v>
      </c>
      <c r="C25" s="3">
        <v>2877.1029604407695</v>
      </c>
      <c r="D25" s="3">
        <v>4071.6651578040805</v>
      </c>
      <c r="E25" s="3">
        <v>3917.8597848932036</v>
      </c>
      <c r="F25" s="3">
        <v>5543.968722700625</v>
      </c>
      <c r="G25" s="3">
        <v>7439.20504799974</v>
      </c>
      <c r="H25" s="3">
        <v>7272.777646932351</v>
      </c>
      <c r="I25" s="3">
        <v>5440.140563212831</v>
      </c>
      <c r="J25" s="3">
        <v>3918.10072235464</v>
      </c>
      <c r="K25" s="3">
        <v>3534.4126500765815</v>
      </c>
      <c r="L25" s="3">
        <v>3376.9961153066697</v>
      </c>
      <c r="M25" s="3">
        <v>3813.4490030379507</v>
      </c>
      <c r="N25" s="3">
        <f t="shared" si="0"/>
        <v>54377.32944805664</v>
      </c>
      <c r="O25" s="7"/>
    </row>
    <row r="26" spans="1:15" ht="12.75" customHeight="1">
      <c r="A26" s="11" t="s">
        <v>24</v>
      </c>
      <c r="B26" s="3">
        <v>226.17674038565232</v>
      </c>
      <c r="C26" s="3">
        <v>131.76407368149637</v>
      </c>
      <c r="D26" s="3">
        <v>256.08862770572773</v>
      </c>
      <c r="E26" s="3">
        <v>189.9035839178846</v>
      </c>
      <c r="F26" s="3">
        <v>241.53754424523504</v>
      </c>
      <c r="G26" s="3">
        <v>332.5611093021241</v>
      </c>
      <c r="H26" s="3">
        <v>266.4704113501456</v>
      </c>
      <c r="I26" s="3">
        <v>145.89206201550297</v>
      </c>
      <c r="J26" s="3">
        <v>192.25255720360357</v>
      </c>
      <c r="K26" s="3">
        <v>147.32984505031868</v>
      </c>
      <c r="L26" s="3">
        <v>123.72312679629792</v>
      </c>
      <c r="M26" s="3">
        <v>148.54305523399833</v>
      </c>
      <c r="N26" s="3">
        <f t="shared" si="0"/>
        <v>2402.242736887987</v>
      </c>
      <c r="O26" s="7"/>
    </row>
    <row r="27" spans="1:15" ht="12.75" customHeight="1">
      <c r="A27" s="11" t="s">
        <v>25</v>
      </c>
      <c r="B27" s="3">
        <v>188.04981171076886</v>
      </c>
      <c r="C27" s="3">
        <v>194.4073118073836</v>
      </c>
      <c r="D27" s="3">
        <v>262.8018097333508</v>
      </c>
      <c r="E27" s="3">
        <v>312.89423414249086</v>
      </c>
      <c r="F27" s="3">
        <v>504.48063438446496</v>
      </c>
      <c r="G27" s="3">
        <v>504.2531882246792</v>
      </c>
      <c r="H27" s="3">
        <v>397.8006273797036</v>
      </c>
      <c r="I27" s="3">
        <v>303.7241926803993</v>
      </c>
      <c r="J27" s="3">
        <v>169.1928872099435</v>
      </c>
      <c r="K27" s="3">
        <v>192.70250961552722</v>
      </c>
      <c r="L27" s="3">
        <v>189.09954796941918</v>
      </c>
      <c r="M27" s="3">
        <v>156.63711344677344</v>
      </c>
      <c r="N27" s="3">
        <f t="shared" si="0"/>
        <v>3376.0438683049047</v>
      </c>
      <c r="O27" s="7"/>
    </row>
    <row r="28" spans="1:15" ht="12.75" customHeight="1">
      <c r="A28" s="11" t="s">
        <v>26</v>
      </c>
      <c r="B28" s="3">
        <v>380.4967735518422</v>
      </c>
      <c r="C28" s="3">
        <v>271.281290375182</v>
      </c>
      <c r="D28" s="3">
        <v>402.4494084209746</v>
      </c>
      <c r="E28" s="3">
        <v>358.24230410290454</v>
      </c>
      <c r="F28" s="3">
        <v>688.0125023988574</v>
      </c>
      <c r="G28" s="3">
        <v>624.1637195715414</v>
      </c>
      <c r="H28" s="3">
        <v>603.7734858876673</v>
      </c>
      <c r="I28" s="3">
        <v>334.44054625775624</v>
      </c>
      <c r="J28" s="3">
        <v>390.0275349729453</v>
      </c>
      <c r="K28" s="3">
        <v>349.92262310296206</v>
      </c>
      <c r="L28" s="3">
        <v>243.43194488316863</v>
      </c>
      <c r="M28" s="3">
        <v>322.85873913225504</v>
      </c>
      <c r="N28" s="3">
        <f t="shared" si="0"/>
        <v>4969.100872658057</v>
      </c>
      <c r="O28" s="7"/>
    </row>
    <row r="29" spans="1:15" ht="12.75" customHeight="1">
      <c r="A29" s="12" t="s">
        <v>27</v>
      </c>
      <c r="B29" s="4">
        <v>2376.9277476489606</v>
      </c>
      <c r="C29" s="4">
        <v>2279.650284576682</v>
      </c>
      <c r="D29" s="4">
        <v>3150.325311944051</v>
      </c>
      <c r="E29" s="4">
        <v>3056.8196627299562</v>
      </c>
      <c r="F29" s="4">
        <v>4109.938041671968</v>
      </c>
      <c r="G29" s="4">
        <v>5978.2270309015</v>
      </c>
      <c r="H29" s="4">
        <v>6004.733122314773</v>
      </c>
      <c r="I29" s="4">
        <v>4656.083762259166</v>
      </c>
      <c r="J29" s="4">
        <v>3166.62774296816</v>
      </c>
      <c r="K29" s="4">
        <v>2844.4576723077435</v>
      </c>
      <c r="L29" s="4">
        <v>2820.7414956578073</v>
      </c>
      <c r="M29" s="4">
        <v>3185.410095224931</v>
      </c>
      <c r="N29" s="4">
        <f t="shared" si="0"/>
        <v>43629.94197020569</v>
      </c>
      <c r="O29" s="7"/>
    </row>
    <row r="30" spans="1:15" ht="12.75" customHeight="1">
      <c r="A30" s="11" t="s">
        <v>28</v>
      </c>
      <c r="B30" s="3">
        <v>7587.341810878127</v>
      </c>
      <c r="C30" s="3">
        <v>8133.302665852193</v>
      </c>
      <c r="D30" s="3">
        <v>7429.673090287708</v>
      </c>
      <c r="E30" s="3">
        <v>4831.618937628923</v>
      </c>
      <c r="F30" s="3">
        <v>5519.842577923281</v>
      </c>
      <c r="G30" s="3">
        <v>6895.018589668518</v>
      </c>
      <c r="H30" s="3">
        <v>5817.863250902666</v>
      </c>
      <c r="I30" s="3">
        <v>4693.329722956041</v>
      </c>
      <c r="J30" s="3">
        <v>4777.380387790888</v>
      </c>
      <c r="K30" s="3">
        <v>5526.725191984451</v>
      </c>
      <c r="L30" s="3">
        <v>4729.049807526238</v>
      </c>
      <c r="M30" s="3">
        <v>5994.28417963386</v>
      </c>
      <c r="N30" s="3">
        <f t="shared" si="0"/>
        <v>71935.4302130329</v>
      </c>
      <c r="O30" s="7"/>
    </row>
    <row r="31" spans="1:15" ht="12.75" customHeight="1">
      <c r="A31" s="11" t="s">
        <v>29</v>
      </c>
      <c r="B31" s="3">
        <v>2660.6780176399757</v>
      </c>
      <c r="C31" s="3">
        <v>2423.9840342684793</v>
      </c>
      <c r="D31" s="3">
        <v>2541.461190583386</v>
      </c>
      <c r="E31" s="3">
        <v>1594.1638786449182</v>
      </c>
      <c r="F31" s="3">
        <v>1991.5218166430502</v>
      </c>
      <c r="G31" s="3">
        <v>2393.7247832767675</v>
      </c>
      <c r="H31" s="3">
        <v>2391.193228172855</v>
      </c>
      <c r="I31" s="3">
        <v>1892.0914852062847</v>
      </c>
      <c r="J31" s="3">
        <v>1667.107322284466</v>
      </c>
      <c r="K31" s="3">
        <v>1966.1274905211549</v>
      </c>
      <c r="L31" s="3">
        <v>1891.670006549675</v>
      </c>
      <c r="M31" s="3">
        <v>2487.2512906182715</v>
      </c>
      <c r="N31" s="3">
        <f t="shared" si="0"/>
        <v>25900.97454440928</v>
      </c>
      <c r="O31" s="7"/>
    </row>
    <row r="32" spans="1:15" ht="12.75" customHeight="1">
      <c r="A32" s="11" t="s">
        <v>30</v>
      </c>
      <c r="B32" s="3">
        <v>765.4327133336216</v>
      </c>
      <c r="C32" s="3">
        <v>750.3783057196421</v>
      </c>
      <c r="D32" s="3">
        <v>824.7526622880292</v>
      </c>
      <c r="E32" s="3">
        <v>492.457031107062</v>
      </c>
      <c r="F32" s="3">
        <v>695.5157255160717</v>
      </c>
      <c r="G32" s="3">
        <v>1010.0931658617384</v>
      </c>
      <c r="H32" s="3">
        <v>744.8640062497992</v>
      </c>
      <c r="I32" s="3">
        <v>440.9522392741458</v>
      </c>
      <c r="J32" s="3">
        <v>576.0698459738397</v>
      </c>
      <c r="K32" s="3">
        <v>755.1004041948817</v>
      </c>
      <c r="L32" s="3">
        <v>460.23228144966544</v>
      </c>
      <c r="M32" s="3">
        <v>591.4085688477944</v>
      </c>
      <c r="N32" s="3">
        <f t="shared" si="0"/>
        <v>8107.256949816291</v>
      </c>
      <c r="O32" s="7"/>
    </row>
    <row r="33" spans="1:15" ht="12.75" customHeight="1">
      <c r="A33" s="11" t="s">
        <v>31</v>
      </c>
      <c r="B33" s="3">
        <f>B30-SUM(B31:B32,B34:B35)</f>
        <v>1499.948755007431</v>
      </c>
      <c r="C33" s="3">
        <f aca="true" t="shared" si="1" ref="C33:M33">C30-SUM(C31:C32,C34:C35)</f>
        <v>1821.7773221312418</v>
      </c>
      <c r="D33" s="3">
        <f t="shared" si="1"/>
        <v>1594.440300801195</v>
      </c>
      <c r="E33" s="3">
        <f t="shared" si="1"/>
        <v>963.5148838262112</v>
      </c>
      <c r="F33" s="3">
        <f t="shared" si="1"/>
        <v>1023.2445242665308</v>
      </c>
      <c r="G33" s="3">
        <f t="shared" si="1"/>
        <v>1048.6669287006525</v>
      </c>
      <c r="H33" s="3">
        <f t="shared" si="1"/>
        <v>898.5173075837292</v>
      </c>
      <c r="I33" s="3">
        <f t="shared" si="1"/>
        <v>994.016253225549</v>
      </c>
      <c r="J33" s="3">
        <f t="shared" si="1"/>
        <v>918.2911355545443</v>
      </c>
      <c r="K33" s="3">
        <f t="shared" si="1"/>
        <v>1033.2449093407677</v>
      </c>
      <c r="L33" s="3">
        <f t="shared" si="1"/>
        <v>895.3610877178958</v>
      </c>
      <c r="M33" s="3">
        <f t="shared" si="1"/>
        <v>1313.6800441096157</v>
      </c>
      <c r="N33" s="3">
        <f t="shared" si="0"/>
        <v>14004.703452265363</v>
      </c>
      <c r="O33" s="7"/>
    </row>
    <row r="34" spans="1:15" ht="12.75" customHeight="1">
      <c r="A34" s="11" t="s">
        <v>32</v>
      </c>
      <c r="B34" s="3">
        <v>1217.4561219828468</v>
      </c>
      <c r="C34" s="3">
        <v>1469.1211046909275</v>
      </c>
      <c r="D34" s="3">
        <v>1108.7447809800685</v>
      </c>
      <c r="E34" s="3">
        <v>1024.2420449227668</v>
      </c>
      <c r="F34" s="3">
        <v>1268.497967864808</v>
      </c>
      <c r="G34" s="3">
        <v>1634.7420040985733</v>
      </c>
      <c r="H34" s="3">
        <v>1313.8320102239738</v>
      </c>
      <c r="I34" s="3">
        <v>840.0377650999869</v>
      </c>
      <c r="J34" s="3">
        <v>1105.5225487666387</v>
      </c>
      <c r="K34" s="3">
        <v>1100.8771579501408</v>
      </c>
      <c r="L34" s="3">
        <v>884.2336656494139</v>
      </c>
      <c r="M34" s="3">
        <v>895.1299691386907</v>
      </c>
      <c r="N34" s="3">
        <f t="shared" si="0"/>
        <v>13862.437141368835</v>
      </c>
      <c r="O34" s="7"/>
    </row>
    <row r="35" spans="1:15" ht="12.75" customHeight="1">
      <c r="A35" s="12" t="s">
        <v>33</v>
      </c>
      <c r="B35" s="4">
        <v>1443.8262029142522</v>
      </c>
      <c r="C35" s="4">
        <v>1668.0418990419028</v>
      </c>
      <c r="D35" s="4">
        <v>1360.274155635029</v>
      </c>
      <c r="E35" s="4">
        <v>757.2410991279647</v>
      </c>
      <c r="F35" s="4">
        <v>541.0625436328202</v>
      </c>
      <c r="G35" s="4">
        <v>807.7917077307864</v>
      </c>
      <c r="H35" s="4">
        <v>469.4566986723081</v>
      </c>
      <c r="I35" s="4">
        <v>526.2319801500744</v>
      </c>
      <c r="J35" s="4">
        <v>510.38953521139916</v>
      </c>
      <c r="K35" s="4">
        <v>671.3752299775057</v>
      </c>
      <c r="L35" s="4">
        <v>597.5527661595876</v>
      </c>
      <c r="M35" s="4">
        <v>706.8143069194874</v>
      </c>
      <c r="N35" s="4">
        <f t="shared" si="0"/>
        <v>10060.058125173118</v>
      </c>
      <c r="O35" s="7"/>
    </row>
    <row r="36" spans="1:15" ht="12.75" customHeight="1">
      <c r="A36" s="11" t="s">
        <v>34</v>
      </c>
      <c r="B36" s="3">
        <v>4195.450860829778</v>
      </c>
      <c r="C36" s="3">
        <v>4208.9939665885895</v>
      </c>
      <c r="D36" s="3">
        <v>4160.736712441839</v>
      </c>
      <c r="E36" s="3">
        <v>3979.169734745871</v>
      </c>
      <c r="F36" s="3">
        <v>4828.992402302795</v>
      </c>
      <c r="G36" s="3">
        <v>4776.209654280974</v>
      </c>
      <c r="H36" s="3">
        <v>6865.008946387487</v>
      </c>
      <c r="I36" s="3">
        <v>8487.324194361281</v>
      </c>
      <c r="J36" s="3">
        <v>4377.282680237279</v>
      </c>
      <c r="K36" s="3">
        <v>4679.052236306929</v>
      </c>
      <c r="L36" s="3">
        <v>3369.5610929398104</v>
      </c>
      <c r="M36" s="3">
        <v>4732.953674054186</v>
      </c>
      <c r="N36" s="3">
        <f t="shared" si="0"/>
        <v>58660.73615547683</v>
      </c>
      <c r="O36" s="7"/>
    </row>
    <row r="37" spans="1:15" ht="12.75" customHeight="1">
      <c r="A37" s="11" t="s">
        <v>35</v>
      </c>
      <c r="B37" s="3">
        <v>946.9353562765389</v>
      </c>
      <c r="C37" s="3">
        <v>889.2814527858211</v>
      </c>
      <c r="D37" s="3">
        <v>974.8949739835483</v>
      </c>
      <c r="E37" s="3">
        <v>1018.6516041096501</v>
      </c>
      <c r="F37" s="3">
        <v>1301.019897286565</v>
      </c>
      <c r="G37" s="3">
        <v>1300.7100567941845</v>
      </c>
      <c r="H37" s="3">
        <v>2263.9753424937817</v>
      </c>
      <c r="I37" s="3">
        <v>2797.2056323491242</v>
      </c>
      <c r="J37" s="3">
        <v>1180.8530538723523</v>
      </c>
      <c r="K37" s="3">
        <v>1203.8327255674494</v>
      </c>
      <c r="L37" s="3">
        <v>929.6341049800351</v>
      </c>
      <c r="M37" s="3">
        <v>1140.7426664414206</v>
      </c>
      <c r="N37" s="3">
        <f t="shared" si="0"/>
        <v>15947.736866940471</v>
      </c>
      <c r="O37" s="7"/>
    </row>
    <row r="38" spans="1:15" ht="12.75" customHeight="1">
      <c r="A38" s="11" t="s">
        <v>36</v>
      </c>
      <c r="B38" s="3">
        <v>2068.733403055581</v>
      </c>
      <c r="C38" s="3">
        <v>2219.4118043875787</v>
      </c>
      <c r="D38" s="3">
        <v>1950.7779671010687</v>
      </c>
      <c r="E38" s="3">
        <v>1873.28638554891</v>
      </c>
      <c r="F38" s="3">
        <v>2155.8192285691284</v>
      </c>
      <c r="G38" s="3">
        <v>1881.4270754196316</v>
      </c>
      <c r="H38" s="3">
        <v>2894.0531277503173</v>
      </c>
      <c r="I38" s="3">
        <v>4280.698246180827</v>
      </c>
      <c r="J38" s="3">
        <v>2037.4709968833959</v>
      </c>
      <c r="K38" s="3">
        <v>2167.6310690085484</v>
      </c>
      <c r="L38" s="3">
        <v>1578.7110941101168</v>
      </c>
      <c r="M38" s="3">
        <v>2611.6720779005636</v>
      </c>
      <c r="N38" s="3">
        <f t="shared" si="0"/>
        <v>27719.69247591567</v>
      </c>
      <c r="O38" s="7"/>
    </row>
    <row r="39" spans="1:15" ht="12.75" customHeight="1">
      <c r="A39" s="12" t="s">
        <v>37</v>
      </c>
      <c r="B39" s="4">
        <v>1179.7821014977098</v>
      </c>
      <c r="C39" s="4">
        <v>1100.3007094151835</v>
      </c>
      <c r="D39" s="4">
        <v>1235.0637713572223</v>
      </c>
      <c r="E39" s="4">
        <v>1087.2317450873059</v>
      </c>
      <c r="F39" s="4">
        <v>1372.1532764471308</v>
      </c>
      <c r="G39" s="4">
        <v>1594.0725220672916</v>
      </c>
      <c r="H39" s="4">
        <v>1706.9804761433954</v>
      </c>
      <c r="I39" s="4">
        <v>1409.4203158311943</v>
      </c>
      <c r="J39" s="4">
        <v>1158.9586294814624</v>
      </c>
      <c r="K39" s="4">
        <v>1307.588441730951</v>
      </c>
      <c r="L39" s="4">
        <v>861.2158938497104</v>
      </c>
      <c r="M39" s="4">
        <v>980.538929712205</v>
      </c>
      <c r="N39" s="4">
        <f t="shared" si="0"/>
        <v>14993.306812620764</v>
      </c>
      <c r="O39" s="7"/>
    </row>
    <row r="40" spans="1:15" ht="12.75" customHeight="1">
      <c r="A40" s="11" t="s">
        <v>38</v>
      </c>
      <c r="B40" s="3">
        <v>1987.0440272749308</v>
      </c>
      <c r="C40" s="3">
        <v>2436.077378989988</v>
      </c>
      <c r="D40" s="3">
        <v>1699.8289377607787</v>
      </c>
      <c r="E40" s="3">
        <v>2379.7411279088783</v>
      </c>
      <c r="F40" s="3">
        <v>1771.2856229965973</v>
      </c>
      <c r="G40" s="3">
        <v>1962.558749887608</v>
      </c>
      <c r="H40" s="3">
        <v>2397.111623818608</v>
      </c>
      <c r="I40" s="3">
        <v>2404.3605584568154</v>
      </c>
      <c r="J40" s="3">
        <v>1723.0458439584338</v>
      </c>
      <c r="K40" s="3">
        <v>2089.7699358365635</v>
      </c>
      <c r="L40" s="3">
        <v>1379.876466711658</v>
      </c>
      <c r="M40" s="3">
        <v>1944.1166722720168</v>
      </c>
      <c r="N40" s="3">
        <f t="shared" si="0"/>
        <v>24174.816945872877</v>
      </c>
      <c r="O40" s="7"/>
    </row>
    <row r="41" spans="1:15" ht="12.75" customHeight="1">
      <c r="A41" s="11" t="s">
        <v>39</v>
      </c>
      <c r="B41" s="3">
        <v>404.765716782096</v>
      </c>
      <c r="C41" s="3">
        <v>414.11003863969995</v>
      </c>
      <c r="D41" s="3">
        <v>407.35916092819156</v>
      </c>
      <c r="E41" s="3">
        <v>512.2570079702102</v>
      </c>
      <c r="F41" s="3">
        <v>380.61264955313845</v>
      </c>
      <c r="G41" s="3">
        <v>475.5858449908032</v>
      </c>
      <c r="H41" s="3">
        <v>688.7060718068992</v>
      </c>
      <c r="I41" s="3">
        <v>751.9798993549214</v>
      </c>
      <c r="J41" s="3">
        <v>426.7311582577495</v>
      </c>
      <c r="K41" s="3">
        <v>403.932030149331</v>
      </c>
      <c r="L41" s="3">
        <v>290.548633489752</v>
      </c>
      <c r="M41" s="3">
        <v>499.4279137676991</v>
      </c>
      <c r="N41" s="3">
        <f t="shared" si="0"/>
        <v>5656.016125690492</v>
      </c>
      <c r="O41" s="7"/>
    </row>
    <row r="42" spans="1:15" ht="12.75" customHeight="1">
      <c r="A42" s="11" t="s">
        <v>40</v>
      </c>
      <c r="B42" s="3">
        <v>200.08080613913432</v>
      </c>
      <c r="C42" s="3">
        <v>205.88645694652425</v>
      </c>
      <c r="D42" s="3">
        <v>178.3205141661859</v>
      </c>
      <c r="E42" s="3">
        <v>169.83346091898417</v>
      </c>
      <c r="F42" s="3">
        <v>102.13913049686973</v>
      </c>
      <c r="G42" s="3">
        <v>119.68122201927986</v>
      </c>
      <c r="H42" s="3">
        <v>104.74945158767396</v>
      </c>
      <c r="I42" s="3">
        <v>96.24244013841731</v>
      </c>
      <c r="J42" s="3">
        <v>112.90901998917819</v>
      </c>
      <c r="K42" s="3">
        <v>149.89818881587706</v>
      </c>
      <c r="L42" s="3">
        <v>101.55735457299711</v>
      </c>
      <c r="M42" s="3">
        <v>142.29867662558144</v>
      </c>
      <c r="N42" s="3">
        <f t="shared" si="0"/>
        <v>1683.5967224167036</v>
      </c>
      <c r="O42" s="7"/>
    </row>
    <row r="43" spans="1:15" ht="12.75" customHeight="1">
      <c r="A43" s="11" t="s">
        <v>41</v>
      </c>
      <c r="B43" s="3">
        <v>987.6825586301318</v>
      </c>
      <c r="C43" s="3">
        <v>1268.3229189910778</v>
      </c>
      <c r="D43" s="3">
        <v>783.0075341124102</v>
      </c>
      <c r="E43" s="3">
        <v>1221.470849290096</v>
      </c>
      <c r="F43" s="3">
        <v>910.8933307231714</v>
      </c>
      <c r="G43" s="3">
        <v>1032.3261638804872</v>
      </c>
      <c r="H43" s="3">
        <v>1244.0079495949958</v>
      </c>
      <c r="I43" s="3">
        <v>1224.9091882489186</v>
      </c>
      <c r="J43" s="3">
        <v>877.645808267272</v>
      </c>
      <c r="K43" s="3">
        <v>1133.1830639252473</v>
      </c>
      <c r="L43" s="3">
        <v>716.0616288336558</v>
      </c>
      <c r="M43" s="3">
        <v>999.7663104165741</v>
      </c>
      <c r="N43" s="3">
        <f t="shared" si="0"/>
        <v>12399.27730491404</v>
      </c>
      <c r="O43" s="7"/>
    </row>
    <row r="44" spans="1:15" ht="12.75" customHeight="1">
      <c r="A44" s="11" t="s">
        <v>42</v>
      </c>
      <c r="B44" s="3">
        <v>154.24716064772232</v>
      </c>
      <c r="C44" s="3">
        <v>268.7885340358608</v>
      </c>
      <c r="D44" s="3">
        <v>163.9174571991779</v>
      </c>
      <c r="E44" s="3">
        <v>215.38263731725084</v>
      </c>
      <c r="F44" s="3">
        <v>171.49704330412692</v>
      </c>
      <c r="G44" s="3">
        <v>148.3455830899984</v>
      </c>
      <c r="H44" s="3">
        <v>166.6229159595984</v>
      </c>
      <c r="I44" s="3">
        <v>149.06200914155946</v>
      </c>
      <c r="J44" s="3">
        <v>141.8614409102519</v>
      </c>
      <c r="K44" s="3">
        <v>183.30035701117492</v>
      </c>
      <c r="L44" s="3">
        <v>109.52851976533525</v>
      </c>
      <c r="M44" s="3">
        <v>168.80000206318235</v>
      </c>
      <c r="N44" s="3">
        <f t="shared" si="0"/>
        <v>2041.3536604452395</v>
      </c>
      <c r="O44" s="7"/>
    </row>
    <row r="45" spans="1:15" ht="12.75" customHeight="1">
      <c r="A45" s="11" t="s">
        <v>43</v>
      </c>
      <c r="B45" s="3">
        <v>140.94618366569108</v>
      </c>
      <c r="C45" s="3">
        <v>113.61247202269975</v>
      </c>
      <c r="D45" s="3">
        <v>67.35130841825446</v>
      </c>
      <c r="E45" s="3">
        <v>102.54000718532205</v>
      </c>
      <c r="F45" s="3">
        <v>118.51272293314594</v>
      </c>
      <c r="G45" s="3">
        <v>98.76465663059226</v>
      </c>
      <c r="H45" s="3">
        <v>107.47155514916511</v>
      </c>
      <c r="I45" s="3">
        <v>115.24943019271302</v>
      </c>
      <c r="J45" s="3">
        <v>89.69416858628905</v>
      </c>
      <c r="K45" s="3">
        <v>105.44514905585523</v>
      </c>
      <c r="L45" s="3">
        <v>70.4585062805055</v>
      </c>
      <c r="M45" s="3">
        <v>69.6932239745245</v>
      </c>
      <c r="N45" s="3">
        <f t="shared" si="0"/>
        <v>1199.7393840947577</v>
      </c>
      <c r="O45" s="7"/>
    </row>
    <row r="46" spans="1:15" ht="12.75" customHeight="1">
      <c r="A46" s="12" t="s">
        <v>44</v>
      </c>
      <c r="B46" s="4">
        <v>99.32160141015088</v>
      </c>
      <c r="C46" s="4">
        <v>165.35695835412423</v>
      </c>
      <c r="D46" s="4">
        <v>99.87296293657317</v>
      </c>
      <c r="E46" s="4">
        <v>158.2571652270148</v>
      </c>
      <c r="F46" s="4">
        <v>87.63074598615268</v>
      </c>
      <c r="G46" s="4">
        <v>87.85527927643237</v>
      </c>
      <c r="H46" s="4">
        <v>85.55367972025431</v>
      </c>
      <c r="I46" s="4">
        <v>66.9175913803073</v>
      </c>
      <c r="J46" s="4">
        <v>74.20424794771688</v>
      </c>
      <c r="K46" s="4">
        <v>114.01114687905573</v>
      </c>
      <c r="L46" s="4">
        <v>91.72182376940417</v>
      </c>
      <c r="M46" s="4">
        <v>64.13054542445686</v>
      </c>
      <c r="N46" s="4">
        <f t="shared" si="0"/>
        <v>1194.8337483116434</v>
      </c>
      <c r="O46" s="7"/>
    </row>
    <row r="47" spans="1:15" ht="12.75" customHeight="1">
      <c r="A47" s="11" t="s">
        <v>45</v>
      </c>
      <c r="B47" s="3">
        <v>1048.0786899253037</v>
      </c>
      <c r="C47" s="3">
        <v>999.3614024841503</v>
      </c>
      <c r="D47" s="3">
        <v>939.0053951831165</v>
      </c>
      <c r="E47" s="3">
        <v>943.4031168204039</v>
      </c>
      <c r="F47" s="3">
        <v>1790.1338548342637</v>
      </c>
      <c r="G47" s="3">
        <v>1853.2236994781238</v>
      </c>
      <c r="H47" s="3">
        <v>1249.197195869905</v>
      </c>
      <c r="I47" s="3">
        <v>1005.468024474035</v>
      </c>
      <c r="J47" s="3">
        <v>1187.8684923154838</v>
      </c>
      <c r="K47" s="3">
        <v>1112.0980661832978</v>
      </c>
      <c r="L47" s="3">
        <v>731.3766919686344</v>
      </c>
      <c r="M47" s="3">
        <v>951.1960091792649</v>
      </c>
      <c r="N47" s="3">
        <f t="shared" si="0"/>
        <v>13810.410638715983</v>
      </c>
      <c r="O47" s="7"/>
    </row>
    <row r="48" spans="1:15" ht="12.75" customHeight="1">
      <c r="A48" s="11" t="s">
        <v>46</v>
      </c>
      <c r="B48" s="3">
        <v>233.92860682275398</v>
      </c>
      <c r="C48" s="3">
        <v>226.9463944430363</v>
      </c>
      <c r="D48" s="3">
        <v>219.35034669696137</v>
      </c>
      <c r="E48" s="3">
        <v>199.68712390883243</v>
      </c>
      <c r="F48" s="3">
        <v>387.5597286817944</v>
      </c>
      <c r="G48" s="3">
        <v>454.72300085635703</v>
      </c>
      <c r="H48" s="3">
        <v>295.5309380046329</v>
      </c>
      <c r="I48" s="3">
        <v>247.80654253996514</v>
      </c>
      <c r="J48" s="3">
        <v>257.3915221597089</v>
      </c>
      <c r="K48" s="3">
        <v>197.5176061876065</v>
      </c>
      <c r="L48" s="3">
        <v>154.72689826981144</v>
      </c>
      <c r="M48" s="3">
        <v>224.05810163233926</v>
      </c>
      <c r="N48" s="3">
        <f t="shared" si="0"/>
        <v>3099.2268102037997</v>
      </c>
      <c r="O48" s="7"/>
    </row>
    <row r="49" spans="1:15" ht="12.75" customHeight="1">
      <c r="A49" s="11" t="s">
        <v>47</v>
      </c>
      <c r="B49" s="3">
        <v>271.05711809442727</v>
      </c>
      <c r="C49" s="3">
        <v>265.3809281873211</v>
      </c>
      <c r="D49" s="3">
        <v>180.02028285234093</v>
      </c>
      <c r="E49" s="3">
        <v>261.9602563918379</v>
      </c>
      <c r="F49" s="3">
        <v>409.9496013220424</v>
      </c>
      <c r="G49" s="3">
        <v>458.11826288743015</v>
      </c>
      <c r="H49" s="3">
        <v>316.2406771361087</v>
      </c>
      <c r="I49" s="3">
        <v>275.2523500682841</v>
      </c>
      <c r="J49" s="3">
        <v>330.03268165129447</v>
      </c>
      <c r="K49" s="3">
        <v>278.7156738257533</v>
      </c>
      <c r="L49" s="3">
        <v>172.19330351209308</v>
      </c>
      <c r="M49" s="3">
        <v>222.64439115213037</v>
      </c>
      <c r="N49" s="3">
        <f t="shared" si="0"/>
        <v>3441.565527081064</v>
      </c>
      <c r="O49" s="7"/>
    </row>
    <row r="50" spans="1:15" ht="12.75" customHeight="1">
      <c r="A50" s="11" t="s">
        <v>48</v>
      </c>
      <c r="B50" s="3">
        <v>68.96436480255272</v>
      </c>
      <c r="C50" s="3">
        <v>82.57700029239338</v>
      </c>
      <c r="D50" s="3">
        <v>89.58812820833535</v>
      </c>
      <c r="E50" s="3">
        <v>87.94402447247685</v>
      </c>
      <c r="F50" s="3">
        <v>207.09242644371935</v>
      </c>
      <c r="G50" s="3">
        <v>111.61806668375749</v>
      </c>
      <c r="H50" s="3">
        <v>157.01351674692842</v>
      </c>
      <c r="I50" s="3">
        <v>92.22603675842346</v>
      </c>
      <c r="J50" s="3">
        <v>110.72489462406891</v>
      </c>
      <c r="K50" s="3">
        <v>85.73928531967668</v>
      </c>
      <c r="L50" s="3">
        <v>90.32837138834509</v>
      </c>
      <c r="M50" s="3">
        <v>50.32847141374333</v>
      </c>
      <c r="N50" s="3">
        <f t="shared" si="0"/>
        <v>1234.1445871544208</v>
      </c>
      <c r="O50" s="7"/>
    </row>
    <row r="51" spans="1:15" ht="12.75" customHeight="1">
      <c r="A51" s="12" t="s">
        <v>49</v>
      </c>
      <c r="B51" s="4">
        <v>474.12860020557395</v>
      </c>
      <c r="C51" s="4">
        <v>424.4570795614009</v>
      </c>
      <c r="D51" s="4">
        <v>450.0466374254772</v>
      </c>
      <c r="E51" s="4">
        <v>393.8117120472596</v>
      </c>
      <c r="F51" s="4">
        <v>785.5320983867191</v>
      </c>
      <c r="G51" s="4">
        <v>828.7643690505713</v>
      </c>
      <c r="H51" s="4">
        <v>480.4120639822319</v>
      </c>
      <c r="I51" s="4">
        <v>390.18309510735986</v>
      </c>
      <c r="J51" s="4">
        <v>489.7193938804175</v>
      </c>
      <c r="K51" s="4">
        <v>550.1255008502612</v>
      </c>
      <c r="L51" s="4">
        <v>314.1281187983816</v>
      </c>
      <c r="M51" s="4">
        <v>454.1650449810506</v>
      </c>
      <c r="N51" s="4">
        <f t="shared" si="0"/>
        <v>6035.473714276704</v>
      </c>
      <c r="O51" s="7"/>
    </row>
    <row r="52" spans="1:15" ht="12.75" customHeight="1">
      <c r="A52" s="11" t="s">
        <v>50</v>
      </c>
      <c r="B52" s="3">
        <v>4728.937710557863</v>
      </c>
      <c r="C52" s="3">
        <v>4650.531092722884</v>
      </c>
      <c r="D52" s="3">
        <v>4718.676983118705</v>
      </c>
      <c r="E52" s="3">
        <v>5342.125360576834</v>
      </c>
      <c r="F52" s="3">
        <v>6557.885344463648</v>
      </c>
      <c r="G52" s="3">
        <v>7724.57119841869</v>
      </c>
      <c r="H52" s="3">
        <v>7551.959891775378</v>
      </c>
      <c r="I52" s="3">
        <v>6368.915696954548</v>
      </c>
      <c r="J52" s="3">
        <v>5769.226714553939</v>
      </c>
      <c r="K52" s="3">
        <v>5175.082340915039</v>
      </c>
      <c r="L52" s="3">
        <v>4379.032525037256</v>
      </c>
      <c r="M52" s="3">
        <v>5314.138123620323</v>
      </c>
      <c r="N52" s="3">
        <f t="shared" si="0"/>
        <v>68281.0829827151</v>
      </c>
      <c r="O52" s="7"/>
    </row>
    <row r="53" spans="1:15" ht="12.75" customHeight="1">
      <c r="A53" s="11" t="s">
        <v>51</v>
      </c>
      <c r="B53" s="3">
        <v>93.83610969340374</v>
      </c>
      <c r="C53" s="3">
        <v>137.82741325420963</v>
      </c>
      <c r="D53" s="3">
        <v>115.86409014021105</v>
      </c>
      <c r="E53" s="3">
        <v>112.6698031028228</v>
      </c>
      <c r="F53" s="3">
        <v>117.28211153553835</v>
      </c>
      <c r="G53" s="3">
        <v>122.14980040008336</v>
      </c>
      <c r="H53" s="3">
        <v>179.91368685405084</v>
      </c>
      <c r="I53" s="3">
        <v>258.4495034496779</v>
      </c>
      <c r="J53" s="3">
        <v>154.84663363701117</v>
      </c>
      <c r="K53" s="3">
        <v>129.21494522107798</v>
      </c>
      <c r="L53" s="3">
        <v>114.77475074263029</v>
      </c>
      <c r="M53" s="3">
        <v>208.92130453862754</v>
      </c>
      <c r="N53" s="3">
        <f t="shared" si="0"/>
        <v>1745.7501525693444</v>
      </c>
      <c r="O53" s="7"/>
    </row>
    <row r="54" spans="1:15" ht="12.75" customHeight="1">
      <c r="A54" s="11" t="s">
        <v>52</v>
      </c>
      <c r="B54" s="3">
        <v>123.88009968578248</v>
      </c>
      <c r="C54" s="3">
        <v>58.6786664160059</v>
      </c>
      <c r="D54" s="3">
        <v>89.27268620113965</v>
      </c>
      <c r="E54" s="3">
        <v>93.24721570243715</v>
      </c>
      <c r="F54" s="3">
        <v>98.99473425152424</v>
      </c>
      <c r="G54" s="3">
        <v>115.91360531774254</v>
      </c>
      <c r="H54" s="3">
        <v>103.01854695631991</v>
      </c>
      <c r="I54" s="3">
        <v>101.93126811205958</v>
      </c>
      <c r="J54" s="3">
        <v>71.98638435617508</v>
      </c>
      <c r="K54" s="3">
        <v>94.22836828342983</v>
      </c>
      <c r="L54" s="3">
        <v>74.46351276008814</v>
      </c>
      <c r="M54" s="3">
        <v>87.17765211143467</v>
      </c>
      <c r="N54" s="3">
        <f t="shared" si="0"/>
        <v>1112.7927401541392</v>
      </c>
      <c r="O54" s="7"/>
    </row>
    <row r="55" spans="1:15" ht="12.75" customHeight="1">
      <c r="A55" s="11" t="s">
        <v>53</v>
      </c>
      <c r="B55" s="3">
        <v>1206.078040751638</v>
      </c>
      <c r="C55" s="3">
        <v>1187.395978934732</v>
      </c>
      <c r="D55" s="3">
        <v>1131.4353524839908</v>
      </c>
      <c r="E55" s="3">
        <v>1772.2677623107888</v>
      </c>
      <c r="F55" s="3">
        <v>2111.502163304857</v>
      </c>
      <c r="G55" s="3">
        <v>2295.5071372650464</v>
      </c>
      <c r="H55" s="3">
        <v>2332.5959667767524</v>
      </c>
      <c r="I55" s="3">
        <v>1607.0140082509024</v>
      </c>
      <c r="J55" s="3">
        <v>1764.7156766136848</v>
      </c>
      <c r="K55" s="3">
        <v>1526.142245209299</v>
      </c>
      <c r="L55" s="3">
        <v>1311.0731153080485</v>
      </c>
      <c r="M55" s="3">
        <v>1410.1740339695552</v>
      </c>
      <c r="N55" s="3">
        <f t="shared" si="0"/>
        <v>19655.901481179295</v>
      </c>
      <c r="O55" s="7"/>
    </row>
    <row r="56" spans="1:15" ht="12.75" customHeight="1">
      <c r="A56" s="11" t="s">
        <v>54</v>
      </c>
      <c r="B56" s="3">
        <v>553.6481889013128</v>
      </c>
      <c r="C56" s="3">
        <v>691.4211843172357</v>
      </c>
      <c r="D56" s="3">
        <v>597.5491807628091</v>
      </c>
      <c r="E56" s="3">
        <v>758.7894875056278</v>
      </c>
      <c r="F56" s="3">
        <v>1110.5008124366466</v>
      </c>
      <c r="G56" s="3">
        <v>1254.292505476073</v>
      </c>
      <c r="H56" s="3">
        <v>1006.6793284519538</v>
      </c>
      <c r="I56" s="3">
        <v>787.6061152081461</v>
      </c>
      <c r="J56" s="3">
        <v>835.3154430783874</v>
      </c>
      <c r="K56" s="3">
        <v>773.0640852970411</v>
      </c>
      <c r="L56" s="3">
        <v>710.440731147237</v>
      </c>
      <c r="M56" s="3">
        <v>779.0144802698969</v>
      </c>
      <c r="N56" s="3">
        <f t="shared" si="0"/>
        <v>9858.321542852365</v>
      </c>
      <c r="O56" s="7"/>
    </row>
    <row r="57" spans="1:15" ht="12.75" customHeight="1">
      <c r="A57" s="11" t="s">
        <v>55</v>
      </c>
      <c r="B57" s="3">
        <v>756.8242445044466</v>
      </c>
      <c r="C57" s="3">
        <v>740.1573531597817</v>
      </c>
      <c r="D57" s="3">
        <v>743.6074550248021</v>
      </c>
      <c r="E57" s="3">
        <v>571.279762944293</v>
      </c>
      <c r="F57" s="3">
        <v>698.8303303862592</v>
      </c>
      <c r="G57" s="3">
        <v>889.0873596888914</v>
      </c>
      <c r="H57" s="3">
        <v>1071.3153545169791</v>
      </c>
      <c r="I57" s="3">
        <v>950.6049789957555</v>
      </c>
      <c r="J57" s="3">
        <v>729.688134699988</v>
      </c>
      <c r="K57" s="3">
        <v>642.7951589918438</v>
      </c>
      <c r="L57" s="3">
        <v>536.3289781292361</v>
      </c>
      <c r="M57" s="3">
        <v>712.8396667636562</v>
      </c>
      <c r="N57" s="3">
        <f t="shared" si="0"/>
        <v>9043.358777805934</v>
      </c>
      <c r="O57" s="7"/>
    </row>
    <row r="58" spans="1:15" ht="12.75" customHeight="1">
      <c r="A58" s="10" t="s">
        <v>56</v>
      </c>
      <c r="B58" s="3">
        <v>633.4770065249496</v>
      </c>
      <c r="C58" s="3">
        <v>634.6975712627466</v>
      </c>
      <c r="D58" s="3">
        <v>660.5855513499147</v>
      </c>
      <c r="E58" s="3">
        <v>782.6683437438057</v>
      </c>
      <c r="F58" s="3">
        <v>892.361657285128</v>
      </c>
      <c r="G58" s="3">
        <v>1083.094845594769</v>
      </c>
      <c r="H58" s="3">
        <v>870.0898907416563</v>
      </c>
      <c r="I58" s="3">
        <v>770.0943999800193</v>
      </c>
      <c r="J58" s="3">
        <v>790.4448527769373</v>
      </c>
      <c r="K58" s="3">
        <v>785.3068799863368</v>
      </c>
      <c r="L58" s="3">
        <v>520.4361115480832</v>
      </c>
      <c r="M58" s="3">
        <v>688.8933268928008</v>
      </c>
      <c r="N58" s="3">
        <f t="shared" si="0"/>
        <v>9112.150437687147</v>
      </c>
      <c r="O58" s="7"/>
    </row>
    <row r="59" spans="1:15" ht="12.75" customHeight="1">
      <c r="A59" s="10" t="s">
        <v>57</v>
      </c>
      <c r="B59" s="3">
        <v>297.16934283680877</v>
      </c>
      <c r="C59" s="3">
        <v>222.53815876847437</v>
      </c>
      <c r="D59" s="3">
        <v>300.35557348971565</v>
      </c>
      <c r="E59" s="3">
        <v>321.53792425111664</v>
      </c>
      <c r="F59" s="3">
        <v>363.2119746472661</v>
      </c>
      <c r="G59" s="3">
        <v>447.69080792755</v>
      </c>
      <c r="H59" s="3">
        <v>449.9641146579853</v>
      </c>
      <c r="I59" s="3">
        <v>313.39187004145396</v>
      </c>
      <c r="J59" s="3">
        <v>292.0796677766705</v>
      </c>
      <c r="K59" s="3">
        <v>262.84529687342734</v>
      </c>
      <c r="L59" s="3">
        <v>226.20341515376026</v>
      </c>
      <c r="M59" s="3">
        <v>275.7903110848186</v>
      </c>
      <c r="N59" s="3">
        <f t="shared" si="0"/>
        <v>3772.778457509047</v>
      </c>
      <c r="O59" s="7"/>
    </row>
    <row r="60" spans="1:15" ht="12.75" customHeight="1">
      <c r="A60" s="10" t="s">
        <v>58</v>
      </c>
      <c r="B60" s="3">
        <v>980.7290677595671</v>
      </c>
      <c r="C60" s="3">
        <v>862.8081709461744</v>
      </c>
      <c r="D60" s="3">
        <v>1019.6155065022452</v>
      </c>
      <c r="E60" s="3">
        <v>842.6302545947739</v>
      </c>
      <c r="F60" s="3">
        <v>1053.545145072905</v>
      </c>
      <c r="G60" s="3">
        <v>1406.7970816821828</v>
      </c>
      <c r="H60" s="3">
        <v>1387.9509874650373</v>
      </c>
      <c r="I60" s="3">
        <v>1495.4030261826374</v>
      </c>
      <c r="J60" s="3">
        <v>1061.7026522638018</v>
      </c>
      <c r="K60" s="3">
        <v>863.2697025682099</v>
      </c>
      <c r="L60" s="3">
        <v>832.894680020564</v>
      </c>
      <c r="M60" s="3">
        <v>1099.849279956642</v>
      </c>
      <c r="N60" s="3">
        <f t="shared" si="0"/>
        <v>12907.19555501474</v>
      </c>
      <c r="O60" s="7"/>
    </row>
    <row r="61" spans="1:15" ht="12.75" customHeight="1">
      <c r="A61" s="12" t="s">
        <v>59</v>
      </c>
      <c r="B61" s="4">
        <v>83.29560989995734</v>
      </c>
      <c r="C61" s="4">
        <v>115.00659566356236</v>
      </c>
      <c r="D61" s="4">
        <v>60.39158716383092</v>
      </c>
      <c r="E61" s="4">
        <v>87.0348064210131</v>
      </c>
      <c r="F61" s="4">
        <v>111.65641554347462</v>
      </c>
      <c r="G61" s="4">
        <v>110.03805506656681</v>
      </c>
      <c r="H61" s="4">
        <v>150.43201535456075</v>
      </c>
      <c r="I61" s="4">
        <v>84.42052673385655</v>
      </c>
      <c r="J61" s="4">
        <v>68.44726935101676</v>
      </c>
      <c r="K61" s="4">
        <v>98.21565848434624</v>
      </c>
      <c r="L61" s="4">
        <v>52.41723022766259</v>
      </c>
      <c r="M61" s="4">
        <v>51.47806803288682</v>
      </c>
      <c r="N61" s="4">
        <f t="shared" si="0"/>
        <v>1072.833837942735</v>
      </c>
      <c r="O61" s="7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sheetProtection/>
  <printOptions/>
  <pageMargins left="0.5" right="0.5" top="1" bottom="0.5" header="0.5" footer="0.5"/>
  <pageSetup horizontalDpi="600" verticalDpi="600" orientation="portrait" scale="80" r:id="rId1"/>
  <headerFooter alignWithMargins="0">
    <oddHeader>&amp;CVisitor Arrivals by State by Month:  Kaua'i
(Arrivals by Air)</oddHeader>
    <oddFooter>&amp;LSource:  Hawai'i Tourism Authority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21.7109375" style="13" bestFit="1" customWidth="1"/>
    <col min="2" max="14" width="7.00390625" style="5" customWidth="1"/>
    <col min="15" max="16384" width="9.140625" style="5" customWidth="1"/>
  </cols>
  <sheetData>
    <row r="1" spans="1:14" s="13" customFormat="1" ht="25.5" customHeight="1">
      <c r="A1" s="8" t="s">
        <v>73</v>
      </c>
      <c r="B1" s="9" t="s">
        <v>0</v>
      </c>
      <c r="C1" s="9" t="s">
        <v>60</v>
      </c>
      <c r="D1" s="9" t="s">
        <v>61</v>
      </c>
      <c r="E1" s="9" t="s">
        <v>62</v>
      </c>
      <c r="F1" s="9" t="s">
        <v>63</v>
      </c>
      <c r="G1" s="9" t="s">
        <v>64</v>
      </c>
      <c r="H1" s="9" t="s">
        <v>65</v>
      </c>
      <c r="I1" s="9" t="s">
        <v>66</v>
      </c>
      <c r="J1" s="9" t="s">
        <v>67</v>
      </c>
      <c r="K1" s="9" t="s">
        <v>68</v>
      </c>
      <c r="L1" s="9" t="s">
        <v>69</v>
      </c>
      <c r="M1" s="9" t="s">
        <v>70</v>
      </c>
      <c r="N1" s="9" t="s">
        <v>71</v>
      </c>
    </row>
    <row r="2" spans="1:14" ht="4.5" customHeight="1">
      <c r="A2" s="1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0" t="s">
        <v>1</v>
      </c>
      <c r="B3" s="14">
        <v>-4.120974558294732</v>
      </c>
      <c r="C3" s="14">
        <v>-13.05914678034652</v>
      </c>
      <c r="D3" s="14">
        <v>-11.867692337308766</v>
      </c>
      <c r="E3" s="14">
        <v>0.14296062311371927</v>
      </c>
      <c r="F3" s="14">
        <v>3.5430515835191745</v>
      </c>
      <c r="G3" s="14">
        <v>-2.334249648865938</v>
      </c>
      <c r="H3" s="14">
        <v>5.804906260659903</v>
      </c>
      <c r="I3" s="14">
        <v>-0.15696879766586846</v>
      </c>
      <c r="J3" s="14">
        <v>1.080740273450087</v>
      </c>
      <c r="K3" s="14">
        <v>-0.47495413457732116</v>
      </c>
      <c r="L3" s="14">
        <v>0.04769097993300164</v>
      </c>
      <c r="M3" s="14">
        <f>('Kauai 2014P'!M3-'Kauai 2013'!M3)/'Kauai 2013'!M3*100</f>
        <v>9.238138394750113</v>
      </c>
      <c r="N3" s="14">
        <f>('Kauai 2014P'!N3-'Kauai 2013'!N3)/'Kauai 2013'!N3*100</f>
        <v>-0.7440695149776502</v>
      </c>
    </row>
    <row r="4" spans="1:14" ht="12.75">
      <c r="A4" s="10" t="s">
        <v>2</v>
      </c>
      <c r="B4" s="14">
        <v>1.6042410176582589</v>
      </c>
      <c r="C4" s="14">
        <v>-10.034660119991257</v>
      </c>
      <c r="D4" s="14">
        <v>1.9668597249629105</v>
      </c>
      <c r="E4" s="14">
        <v>-9.076954145368044</v>
      </c>
      <c r="F4" s="14">
        <v>7.647375762407793</v>
      </c>
      <c r="G4" s="14">
        <v>0.45772806850634673</v>
      </c>
      <c r="H4" s="14">
        <v>-14.13440531147183</v>
      </c>
      <c r="I4" s="14">
        <v>-17.526759797105885</v>
      </c>
      <c r="J4" s="14">
        <v>15.376364044062418</v>
      </c>
      <c r="K4" s="14">
        <v>-3.9559019104709936</v>
      </c>
      <c r="L4" s="14">
        <v>15.44539501613944</v>
      </c>
      <c r="M4" s="14">
        <f>('Kauai 2014P'!M4-'Kauai 2013'!M4)/'Kauai 2013'!M4*100</f>
        <v>-0.42095905276318324</v>
      </c>
      <c r="N4" s="14">
        <f>('Kauai 2014P'!N4-'Kauai 2013'!N4)/'Kauai 2013'!N4*100</f>
        <v>-0.48158392007396145</v>
      </c>
    </row>
    <row r="5" spans="1:14" ht="12.75">
      <c r="A5" s="10" t="s">
        <v>3</v>
      </c>
      <c r="B5" s="14">
        <v>-6.578858204304783</v>
      </c>
      <c r="C5" s="14">
        <v>-16.867158436014872</v>
      </c>
      <c r="D5" s="14">
        <v>-15.832184396209826</v>
      </c>
      <c r="E5" s="14">
        <v>-3.1451312407826837</v>
      </c>
      <c r="F5" s="14">
        <v>2.0151448562790275</v>
      </c>
      <c r="G5" s="14">
        <v>-2.3378091651446997</v>
      </c>
      <c r="H5" s="14">
        <v>7.621283167199189</v>
      </c>
      <c r="I5" s="14">
        <v>-1.067623577868393</v>
      </c>
      <c r="J5" s="14">
        <v>2.8558219270858665</v>
      </c>
      <c r="K5" s="14">
        <v>0.06467275302919351</v>
      </c>
      <c r="L5" s="14">
        <v>-0.8044562917751019</v>
      </c>
      <c r="M5" s="14">
        <f>('Kauai 2014P'!M5-'Kauai 2013'!M5)/'Kauai 2013'!M5*100</f>
        <v>10.04819047308801</v>
      </c>
      <c r="N5" s="14">
        <f>('Kauai 2014P'!N5-'Kauai 2013'!N5)/'Kauai 2013'!N5*100</f>
        <v>-1.169866374956046</v>
      </c>
    </row>
    <row r="6" spans="1:14" ht="12.75">
      <c r="A6" s="11" t="s">
        <v>4</v>
      </c>
      <c r="B6" s="14">
        <v>5.753650361165241</v>
      </c>
      <c r="C6" s="14">
        <v>-7.360743211496046</v>
      </c>
      <c r="D6" s="14">
        <v>-2.684165011049966</v>
      </c>
      <c r="E6" s="14">
        <v>-12.263054537324026</v>
      </c>
      <c r="F6" s="14">
        <v>1.5996034725316521</v>
      </c>
      <c r="G6" s="14">
        <v>2.6023887778420463</v>
      </c>
      <c r="H6" s="14">
        <v>-6.0940861136508655</v>
      </c>
      <c r="I6" s="14">
        <v>-3.4636655947994366</v>
      </c>
      <c r="J6" s="14">
        <v>-6.961456626507722</v>
      </c>
      <c r="K6" s="14">
        <v>-2.8733106561956157</v>
      </c>
      <c r="L6" s="14">
        <v>-1.8169370922798245</v>
      </c>
      <c r="M6" s="14">
        <f>('Kauai 2014P'!M6-'Kauai 2013'!M6)/'Kauai 2013'!M6*100</f>
        <v>1.0801200937550148</v>
      </c>
      <c r="N6" s="14">
        <f>('Kauai 2014P'!N6-'Kauai 2013'!N6)/'Kauai 2013'!N6*100</f>
        <v>-2.590575294973958</v>
      </c>
    </row>
    <row r="7" spans="1:14" ht="12.75">
      <c r="A7" s="12" t="s">
        <v>5</v>
      </c>
      <c r="B7" s="15">
        <v>-3.855902103627673</v>
      </c>
      <c r="C7" s="15">
        <v>-6.941015445025944</v>
      </c>
      <c r="D7" s="15">
        <v>-6.048954678832164</v>
      </c>
      <c r="E7" s="15">
        <v>17.047487404170525</v>
      </c>
      <c r="F7" s="15">
        <v>11.58784735634104</v>
      </c>
      <c r="G7" s="15">
        <v>-4.93781856629899</v>
      </c>
      <c r="H7" s="15">
        <v>-1.0184071473340772</v>
      </c>
      <c r="I7" s="15">
        <v>9.150034358973747</v>
      </c>
      <c r="J7" s="15">
        <v>-5.381751380690836</v>
      </c>
      <c r="K7" s="15">
        <v>-1.3082833709009645</v>
      </c>
      <c r="L7" s="15">
        <v>1.9013424849668503</v>
      </c>
      <c r="M7" s="15">
        <f>('Kauai 2014P'!M7-'Kauai 2013'!M7)/'Kauai 2013'!M7*100</f>
        <v>12.441814680862917</v>
      </c>
      <c r="N7" s="15">
        <f>('Kauai 2014P'!N7-'Kauai 2013'!N7)/'Kauai 2013'!N7*100</f>
        <v>1.974575333379732</v>
      </c>
    </row>
    <row r="8" spans="1:14" ht="12.75">
      <c r="A8" s="10" t="s">
        <v>6</v>
      </c>
      <c r="B8" s="14">
        <v>2.202187921809595</v>
      </c>
      <c r="C8" s="14">
        <v>-5.184538524135562</v>
      </c>
      <c r="D8" s="14">
        <v>0.7446788763397771</v>
      </c>
      <c r="E8" s="14">
        <v>-10.081557187931233</v>
      </c>
      <c r="F8" s="14">
        <v>-0.776363612896569</v>
      </c>
      <c r="G8" s="14">
        <v>-3.2417531623300633</v>
      </c>
      <c r="H8" s="14">
        <v>4.1065166031696965</v>
      </c>
      <c r="I8" s="14">
        <v>-2.9740535699582016</v>
      </c>
      <c r="J8" s="14">
        <v>6.117573862109205</v>
      </c>
      <c r="K8" s="14">
        <v>5.020520017892838</v>
      </c>
      <c r="L8" s="14">
        <v>0.2917644594786717</v>
      </c>
      <c r="M8" s="14">
        <f>('Kauai 2014P'!M8-'Kauai 2013'!M8)/'Kauai 2013'!M8*100</f>
        <v>7.751957140637394</v>
      </c>
      <c r="N8" s="14">
        <f>('Kauai 2014P'!N8-'Kauai 2013'!N8)/'Kauai 2013'!N8*100</f>
        <v>0.12938209363547376</v>
      </c>
    </row>
    <row r="9" spans="1:14" ht="12.75">
      <c r="A9" s="10" t="s">
        <v>7</v>
      </c>
      <c r="B9" s="14">
        <v>-0.4978886142902206</v>
      </c>
      <c r="C9" s="14">
        <v>-11.539372412987092</v>
      </c>
      <c r="D9" s="14">
        <v>-2.2138894413591403</v>
      </c>
      <c r="E9" s="14">
        <v>-23.009519139001334</v>
      </c>
      <c r="F9" s="14">
        <v>10.474897159786556</v>
      </c>
      <c r="G9" s="14">
        <v>-2.543163341839483</v>
      </c>
      <c r="H9" s="14">
        <v>-0.44674490271681133</v>
      </c>
      <c r="I9" s="14">
        <v>2.9343550609869595</v>
      </c>
      <c r="J9" s="14">
        <v>6.5451782988046325</v>
      </c>
      <c r="K9" s="14">
        <v>-1.7458918860098427</v>
      </c>
      <c r="L9" s="14">
        <v>1.9700635347055906</v>
      </c>
      <c r="M9" s="14">
        <f>('Kauai 2014P'!M9-'Kauai 2013'!M9)/'Kauai 2013'!M9*100</f>
        <v>3.59231356988627</v>
      </c>
      <c r="N9" s="14">
        <f>('Kauai 2014P'!N9-'Kauai 2013'!N9)/'Kauai 2013'!N9*100</f>
        <v>-0.9553382344290725</v>
      </c>
    </row>
    <row r="10" spans="1:14" ht="12.75">
      <c r="A10" s="10" t="s">
        <v>8</v>
      </c>
      <c r="B10" s="14">
        <v>-10.964918937275936</v>
      </c>
      <c r="C10" s="14">
        <v>-10.596136596238981</v>
      </c>
      <c r="D10" s="14">
        <v>16.330875872020776</v>
      </c>
      <c r="E10" s="14">
        <v>-15.616456628830056</v>
      </c>
      <c r="F10" s="14">
        <v>-1.5145699967469173</v>
      </c>
      <c r="G10" s="14">
        <v>-4.0093283256764645</v>
      </c>
      <c r="H10" s="14">
        <v>10.229515942481049</v>
      </c>
      <c r="I10" s="14">
        <v>-5.952141154478596</v>
      </c>
      <c r="J10" s="14">
        <v>-0.6281027955410079</v>
      </c>
      <c r="K10" s="14">
        <v>-0.9382034067206835</v>
      </c>
      <c r="L10" s="14">
        <v>-4.104454211111297</v>
      </c>
      <c r="M10" s="14">
        <f>('Kauai 2014P'!M10-'Kauai 2013'!M10)/'Kauai 2013'!M10*100</f>
        <v>22.87333788218152</v>
      </c>
      <c r="N10" s="14">
        <f>('Kauai 2014P'!N10-'Kauai 2013'!N10)/'Kauai 2013'!N10*100</f>
        <v>-0.5040253812767485</v>
      </c>
    </row>
    <row r="11" spans="1:14" ht="12.75">
      <c r="A11" s="10" t="s">
        <v>9</v>
      </c>
      <c r="B11" s="14">
        <v>23.269588437676525</v>
      </c>
      <c r="C11" s="14">
        <v>6.261564403163589</v>
      </c>
      <c r="D11" s="14">
        <v>9.01856880362175</v>
      </c>
      <c r="E11" s="14">
        <v>-14.931966755000847</v>
      </c>
      <c r="F11" s="14">
        <v>-14.536583075346144</v>
      </c>
      <c r="G11" s="14">
        <v>-8.532552950963868</v>
      </c>
      <c r="H11" s="14">
        <v>-2.4495700599722725</v>
      </c>
      <c r="I11" s="14">
        <v>-9.165294061894135</v>
      </c>
      <c r="J11" s="14">
        <v>24.625418309911296</v>
      </c>
      <c r="K11" s="14">
        <v>-8.841639371314225</v>
      </c>
      <c r="L11" s="14">
        <v>-10.35099739704214</v>
      </c>
      <c r="M11" s="14">
        <f>('Kauai 2014P'!M11-'Kauai 2013'!M11)/'Kauai 2013'!M11*100</f>
        <v>15.121663540105502</v>
      </c>
      <c r="N11" s="14">
        <f>('Kauai 2014P'!N11-'Kauai 2013'!N11)/'Kauai 2013'!N11*100</f>
        <v>1.0203980619741646</v>
      </c>
    </row>
    <row r="12" spans="1:14" ht="12.75">
      <c r="A12" s="10" t="s">
        <v>10</v>
      </c>
      <c r="B12" s="14">
        <v>1.2302458584391607</v>
      </c>
      <c r="C12" s="14">
        <v>3.4241725494717157</v>
      </c>
      <c r="D12" s="14">
        <v>-2.1397698615155725</v>
      </c>
      <c r="E12" s="14">
        <v>-20.09290381726474</v>
      </c>
      <c r="F12" s="14">
        <v>-24.048660150390322</v>
      </c>
      <c r="G12" s="14">
        <v>-9.224584387978574</v>
      </c>
      <c r="H12" s="14">
        <v>-0.09733310774604487</v>
      </c>
      <c r="I12" s="14">
        <v>-5.473904201672153</v>
      </c>
      <c r="J12" s="14">
        <v>11.627399425578865</v>
      </c>
      <c r="K12" s="14">
        <v>28.32199812775862</v>
      </c>
      <c r="L12" s="14">
        <v>-2.627778178764606</v>
      </c>
      <c r="M12" s="14">
        <f>('Kauai 2014P'!M12-'Kauai 2013'!M12)/'Kauai 2013'!M12*100</f>
        <v>10.299370578752539</v>
      </c>
      <c r="N12" s="14">
        <f>('Kauai 2014P'!N12-'Kauai 2013'!N12)/'Kauai 2013'!N12*100</f>
        <v>-1.278706360540988</v>
      </c>
    </row>
    <row r="13" spans="1:14" ht="12.75">
      <c r="A13" s="10" t="s">
        <v>11</v>
      </c>
      <c r="B13" s="14">
        <v>2.2599660648984665</v>
      </c>
      <c r="C13" s="14">
        <v>-17.535026178583855</v>
      </c>
      <c r="D13" s="14">
        <v>-12.112801247820947</v>
      </c>
      <c r="E13" s="14">
        <v>8.028157021261983</v>
      </c>
      <c r="F13" s="14">
        <v>1.4932469246511593</v>
      </c>
      <c r="G13" s="14">
        <v>1.9077284769390745</v>
      </c>
      <c r="H13" s="14">
        <v>5.524707954826336</v>
      </c>
      <c r="I13" s="14">
        <v>-3.549909153031694</v>
      </c>
      <c r="J13" s="14">
        <v>9.51583913638785</v>
      </c>
      <c r="K13" s="14">
        <v>32.99230311538523</v>
      </c>
      <c r="L13" s="14">
        <v>4.607720878420696</v>
      </c>
      <c r="M13" s="14">
        <f>('Kauai 2014P'!M13-'Kauai 2013'!M13)/'Kauai 2013'!M13*100</f>
        <v>1.417687593276451</v>
      </c>
      <c r="N13" s="14">
        <f>('Kauai 2014P'!N13-'Kauai 2013'!N13)/'Kauai 2013'!N13*100</f>
        <v>2.7577034515917123</v>
      </c>
    </row>
    <row r="14" spans="1:14" ht="12.75">
      <c r="A14" s="10" t="s">
        <v>12</v>
      </c>
      <c r="B14" s="14">
        <v>-13.4358356190314</v>
      </c>
      <c r="C14" s="14">
        <v>-11.883615420394822</v>
      </c>
      <c r="D14" s="14">
        <v>-1.2233837136043313</v>
      </c>
      <c r="E14" s="14">
        <v>-0.9059250164561106</v>
      </c>
      <c r="F14" s="14">
        <v>-10.139392060407825</v>
      </c>
      <c r="G14" s="14">
        <v>4.973426392735858</v>
      </c>
      <c r="H14" s="14">
        <v>-5.026387794531617</v>
      </c>
      <c r="I14" s="14">
        <v>-11.359350153776294</v>
      </c>
      <c r="J14" s="14">
        <v>-22.586507478052688</v>
      </c>
      <c r="K14" s="14">
        <v>4.842542810644823</v>
      </c>
      <c r="L14" s="14">
        <v>16.46911471872883</v>
      </c>
      <c r="M14" s="14">
        <f>('Kauai 2014P'!M14-'Kauai 2013'!M14)/'Kauai 2013'!M14*100</f>
        <v>-26.94340343174208</v>
      </c>
      <c r="N14" s="14">
        <f>('Kauai 2014P'!N14-'Kauai 2013'!N14)/'Kauai 2013'!N14*100</f>
        <v>-7.062789237816776</v>
      </c>
    </row>
    <row r="15" spans="1:14" ht="12.75">
      <c r="A15" s="10" t="s">
        <v>13</v>
      </c>
      <c r="B15" s="14">
        <v>20.194337538679076</v>
      </c>
      <c r="C15" s="14">
        <v>9.385396483837294</v>
      </c>
      <c r="D15" s="14">
        <v>-12.601364829599538</v>
      </c>
      <c r="E15" s="14">
        <v>9.216206597110377</v>
      </c>
      <c r="F15" s="14">
        <v>-9.799726741969838</v>
      </c>
      <c r="G15" s="14">
        <v>-2.0470473559982216</v>
      </c>
      <c r="H15" s="14">
        <v>8.288228872373459</v>
      </c>
      <c r="I15" s="14">
        <v>-3.819459296223604</v>
      </c>
      <c r="J15" s="14">
        <v>16.523916730894328</v>
      </c>
      <c r="K15" s="14">
        <v>5.644893931450667</v>
      </c>
      <c r="L15" s="14">
        <v>4.921400170465828</v>
      </c>
      <c r="M15" s="14">
        <f>('Kauai 2014P'!M15-'Kauai 2013'!M15)/'Kauai 2013'!M15*100</f>
        <v>7.009727190267825</v>
      </c>
      <c r="N15" s="14">
        <f>('Kauai 2014P'!N15-'Kauai 2013'!N15)/'Kauai 2013'!N15*100</f>
        <v>3.3404475679866636</v>
      </c>
    </row>
    <row r="16" spans="1:14" ht="12.75">
      <c r="A16" s="12" t="s">
        <v>14</v>
      </c>
      <c r="B16" s="15">
        <v>-3.7294814381700903</v>
      </c>
      <c r="C16" s="15">
        <v>-9.867163292554437</v>
      </c>
      <c r="D16" s="15">
        <v>0.7050356270366986</v>
      </c>
      <c r="E16" s="15">
        <v>-13.504842684189223</v>
      </c>
      <c r="F16" s="15">
        <v>4.3500535074328495</v>
      </c>
      <c r="G16" s="15">
        <v>-39.758037709763684</v>
      </c>
      <c r="H16" s="15">
        <v>68.62221462359153</v>
      </c>
      <c r="I16" s="15">
        <v>-7.723979636499756</v>
      </c>
      <c r="J16" s="15">
        <v>99.83815099594457</v>
      </c>
      <c r="K16" s="15">
        <v>96.84472024188675</v>
      </c>
      <c r="L16" s="15">
        <v>12.517157290246296</v>
      </c>
      <c r="M16" s="15">
        <f>('Kauai 2014P'!M16-'Kauai 2013'!M16)/'Kauai 2013'!M16*100</f>
        <v>-26.160761010736245</v>
      </c>
      <c r="N16" s="15">
        <f>('Kauai 2014P'!N16-'Kauai 2013'!N16)/'Kauai 2013'!N16*100</f>
        <v>1.373801598637516</v>
      </c>
    </row>
    <row r="17" spans="1:14" ht="12.75">
      <c r="A17" s="10" t="s">
        <v>15</v>
      </c>
      <c r="B17" s="14">
        <v>15.782363709431024</v>
      </c>
      <c r="C17" s="14">
        <v>6.532500102309546</v>
      </c>
      <c r="D17" s="14">
        <v>1.5510861118865682</v>
      </c>
      <c r="E17" s="14">
        <v>-1.8524856873387452</v>
      </c>
      <c r="F17" s="14">
        <v>-0.7572843357266268</v>
      </c>
      <c r="G17" s="14">
        <v>-8.077353613247507</v>
      </c>
      <c r="H17" s="14">
        <v>-3.5199032884957626</v>
      </c>
      <c r="I17" s="14">
        <v>-15.41698416979267</v>
      </c>
      <c r="J17" s="14">
        <v>-6.41642679247203</v>
      </c>
      <c r="K17" s="14">
        <v>-1.7309103342963206</v>
      </c>
      <c r="L17" s="14">
        <v>-9.292936148957942</v>
      </c>
      <c r="M17" s="14">
        <f>('Kauai 2014P'!M17-'Kauai 2013'!M17)/'Kauai 2013'!M17*100</f>
        <v>-3.1780080168345846</v>
      </c>
      <c r="N17" s="14">
        <f>('Kauai 2014P'!N17-'Kauai 2013'!N17)/'Kauai 2013'!N17*100</f>
        <v>0.6152495630687428</v>
      </c>
    </row>
    <row r="18" spans="1:14" ht="12.75">
      <c r="A18" s="10" t="s">
        <v>16</v>
      </c>
      <c r="B18" s="14">
        <v>-6.69943840029884</v>
      </c>
      <c r="C18" s="14">
        <v>-7.525385301397824</v>
      </c>
      <c r="D18" s="14">
        <v>-5.894484581885385</v>
      </c>
      <c r="E18" s="14">
        <v>2.739749786888046</v>
      </c>
      <c r="F18" s="14">
        <v>11.906026509748102</v>
      </c>
      <c r="G18" s="14">
        <v>2.6341953537935225</v>
      </c>
      <c r="H18" s="14">
        <v>51.04436231049023</v>
      </c>
      <c r="I18" s="14">
        <v>-23.469346962058722</v>
      </c>
      <c r="J18" s="14">
        <v>2.7151118285819287</v>
      </c>
      <c r="K18" s="14">
        <v>24.922249218084968</v>
      </c>
      <c r="L18" s="14">
        <v>17.571042801520086</v>
      </c>
      <c r="M18" s="14">
        <f>('Kauai 2014P'!M18-'Kauai 2013'!M18)/'Kauai 2013'!M18*100</f>
        <v>12.667546400881252</v>
      </c>
      <c r="N18" s="14">
        <f>('Kauai 2014P'!N18-'Kauai 2013'!N18)/'Kauai 2013'!N18*100</f>
        <v>2.2184463296823558</v>
      </c>
    </row>
    <row r="19" spans="1:14" ht="12.75">
      <c r="A19" s="11" t="s">
        <v>17</v>
      </c>
      <c r="B19" s="14">
        <v>17.741596804304315</v>
      </c>
      <c r="C19" s="14">
        <v>-9.33275441436956</v>
      </c>
      <c r="D19" s="14">
        <v>11.261038159918368</v>
      </c>
      <c r="E19" s="14">
        <v>-29.191499356045657</v>
      </c>
      <c r="F19" s="14">
        <v>-0.6580596655623272</v>
      </c>
      <c r="G19" s="14">
        <v>-25.40241156057299</v>
      </c>
      <c r="H19" s="14">
        <v>21.292229349642323</v>
      </c>
      <c r="I19" s="14">
        <v>-40.224208364727</v>
      </c>
      <c r="J19" s="14">
        <v>-31.11308511677341</v>
      </c>
      <c r="K19" s="14">
        <v>-14.302633046012081</v>
      </c>
      <c r="L19" s="14">
        <v>-13.07354983324489</v>
      </c>
      <c r="M19" s="14">
        <f>('Kauai 2014P'!M19-'Kauai 2013'!M19)/'Kauai 2013'!M19*100</f>
        <v>8.157329232803233</v>
      </c>
      <c r="N19" s="14">
        <f>('Kauai 2014P'!N19-'Kauai 2013'!N19)/'Kauai 2013'!N19*100</f>
        <v>-6.494941363193553</v>
      </c>
    </row>
    <row r="20" spans="1:14" ht="12.75">
      <c r="A20" s="11" t="s">
        <v>18</v>
      </c>
      <c r="B20" s="14">
        <v>43.29245058479074</v>
      </c>
      <c r="C20" s="14">
        <v>9.154417540604797</v>
      </c>
      <c r="D20" s="14">
        <v>3.7243463521153153</v>
      </c>
      <c r="E20" s="14">
        <v>6.9354433061546095</v>
      </c>
      <c r="F20" s="14">
        <v>-1.0023897368486523</v>
      </c>
      <c r="G20" s="14">
        <v>4.0388677238141435</v>
      </c>
      <c r="H20" s="14">
        <v>-15.052975314761296</v>
      </c>
      <c r="I20" s="14">
        <v>-21.763740711912927</v>
      </c>
      <c r="J20" s="14">
        <v>10.251300108986893</v>
      </c>
      <c r="K20" s="14">
        <v>-0.9159523561257932</v>
      </c>
      <c r="L20" s="14">
        <v>-17.165502460418868</v>
      </c>
      <c r="M20" s="14">
        <f>('Kauai 2014P'!M20-'Kauai 2013'!M20)/'Kauai 2013'!M20*100</f>
        <v>-3.9966667283959154</v>
      </c>
      <c r="N20" s="14">
        <f>('Kauai 2014P'!N20-'Kauai 2013'!N20)/'Kauai 2013'!N20*100</f>
        <v>7.162690858805738</v>
      </c>
    </row>
    <row r="21" spans="1:14" ht="12.75">
      <c r="A21" s="11" t="s">
        <v>19</v>
      </c>
      <c r="B21" s="14">
        <v>-0.18919409736837256</v>
      </c>
      <c r="C21" s="14">
        <v>-0.10368529135721394</v>
      </c>
      <c r="D21" s="14">
        <v>-6.690383120153709</v>
      </c>
      <c r="E21" s="14">
        <v>-4.528657860909635</v>
      </c>
      <c r="F21" s="14">
        <v>-9.330378129629214</v>
      </c>
      <c r="G21" s="14">
        <v>-7.4022268856861135</v>
      </c>
      <c r="H21" s="14">
        <v>-18.808848518449583</v>
      </c>
      <c r="I21" s="14">
        <v>-1.4036501353616226</v>
      </c>
      <c r="J21" s="14">
        <v>-13.828918417091607</v>
      </c>
      <c r="K21" s="14">
        <v>-10.356673716048093</v>
      </c>
      <c r="L21" s="14">
        <v>-12.079216476642806</v>
      </c>
      <c r="M21" s="14">
        <f>('Kauai 2014P'!M21-'Kauai 2013'!M21)/'Kauai 2013'!M21*100</f>
        <v>-17.978720235252485</v>
      </c>
      <c r="N21" s="14">
        <f>('Kauai 2014P'!N21-'Kauai 2013'!N21)/'Kauai 2013'!N21*100</f>
        <v>-8.643082308394916</v>
      </c>
    </row>
    <row r="22" spans="1:14" ht="12.75">
      <c r="A22" s="11" t="s">
        <v>20</v>
      </c>
      <c r="B22" s="14">
        <v>-21.6249057918237</v>
      </c>
      <c r="C22" s="14">
        <v>-7.528670572379981</v>
      </c>
      <c r="D22" s="14">
        <v>7.602274219008853</v>
      </c>
      <c r="E22" s="14">
        <v>-18.344562402453114</v>
      </c>
      <c r="F22" s="14">
        <v>-4.681414791688265</v>
      </c>
      <c r="G22" s="14">
        <v>-9.442548301355625</v>
      </c>
      <c r="H22" s="14">
        <v>-27.46200244488439</v>
      </c>
      <c r="I22" s="14">
        <v>24.87313576280199</v>
      </c>
      <c r="J22" s="14">
        <v>-16.872506868954474</v>
      </c>
      <c r="K22" s="14">
        <v>19.035581504986677</v>
      </c>
      <c r="L22" s="14">
        <v>-14.562366809210959</v>
      </c>
      <c r="M22" s="14">
        <f>('Kauai 2014P'!M22-'Kauai 2013'!M22)/'Kauai 2013'!M22*100</f>
        <v>-11.229460385598648</v>
      </c>
      <c r="N22" s="14">
        <f>('Kauai 2014P'!N22-'Kauai 2013'!N22)/'Kauai 2013'!N22*100</f>
        <v>-9.052758988640768</v>
      </c>
    </row>
    <row r="23" spans="1:14" ht="12.75">
      <c r="A23" s="11" t="s">
        <v>21</v>
      </c>
      <c r="B23" s="14">
        <v>2.9110337152016497</v>
      </c>
      <c r="C23" s="14">
        <v>53.44928960257498</v>
      </c>
      <c r="D23" s="14">
        <v>47.79412496427153</v>
      </c>
      <c r="E23" s="14">
        <v>19.123061738955084</v>
      </c>
      <c r="F23" s="14">
        <v>-10.76841405965795</v>
      </c>
      <c r="G23" s="14">
        <v>-15.3706614948105</v>
      </c>
      <c r="H23" s="14">
        <v>41.80221720263715</v>
      </c>
      <c r="I23" s="14">
        <v>72.50208001284089</v>
      </c>
      <c r="J23" s="14">
        <v>25.521135203661018</v>
      </c>
      <c r="K23" s="14">
        <v>67.05473683090526</v>
      </c>
      <c r="L23" s="14">
        <v>9.477831282732275</v>
      </c>
      <c r="M23" s="14">
        <f>('Kauai 2014P'!M23-'Kauai 2013'!M23)/'Kauai 2013'!M23*100</f>
        <v>-4.423685771946486</v>
      </c>
      <c r="N23" s="14">
        <f>('Kauai 2014P'!N23-'Kauai 2013'!N23)/'Kauai 2013'!N23*100</f>
        <v>20.690875631038125</v>
      </c>
    </row>
    <row r="24" spans="1:14" ht="12.75">
      <c r="A24" s="12" t="s">
        <v>22</v>
      </c>
      <c r="B24" s="15">
        <v>23.311462750740276</v>
      </c>
      <c r="C24" s="15">
        <v>59.061440791024665</v>
      </c>
      <c r="D24" s="15">
        <v>-34.207129843326165</v>
      </c>
      <c r="E24" s="15">
        <v>41.15566790155305</v>
      </c>
      <c r="F24" s="15">
        <v>72.98806373243832</v>
      </c>
      <c r="G24" s="15">
        <v>-28.75817889066368</v>
      </c>
      <c r="H24" s="15">
        <v>-27.819704493464727</v>
      </c>
      <c r="I24" s="15">
        <v>-24.45261606697917</v>
      </c>
      <c r="J24" s="15">
        <v>29.070443938381363</v>
      </c>
      <c r="K24" s="15">
        <v>-31.875194248963123</v>
      </c>
      <c r="L24" s="15">
        <v>9.712122470969554</v>
      </c>
      <c r="M24" s="15">
        <f>('Kauai 2014P'!M24-'Kauai 2013'!M24)/'Kauai 2013'!M24*100</f>
        <v>18.843446868510398</v>
      </c>
      <c r="N24" s="15">
        <f>('Kauai 2014P'!N24-'Kauai 2013'!N24)/'Kauai 2013'!N24*100</f>
        <v>11.706791816192752</v>
      </c>
    </row>
    <row r="25" spans="1:14" ht="12.75">
      <c r="A25" s="11" t="s">
        <v>23</v>
      </c>
      <c r="B25" s="14">
        <v>13.627623352734442</v>
      </c>
      <c r="C25" s="14">
        <v>2.1350403949047525</v>
      </c>
      <c r="D25" s="14">
        <v>6.233663901182007</v>
      </c>
      <c r="E25" s="14">
        <v>-18.713584590670294</v>
      </c>
      <c r="F25" s="14">
        <v>0.6431173688485003</v>
      </c>
      <c r="G25" s="14">
        <v>5.648114414555994</v>
      </c>
      <c r="H25" s="14">
        <v>1.7901281489077547</v>
      </c>
      <c r="I25" s="14">
        <v>-8.697621013045842</v>
      </c>
      <c r="J25" s="14">
        <v>1.0508963240073887</v>
      </c>
      <c r="K25" s="14">
        <v>6.621574882684955</v>
      </c>
      <c r="L25" s="14">
        <v>-6.106145554412167</v>
      </c>
      <c r="M25" s="14">
        <f>('Kauai 2014P'!M25-'Kauai 2013'!M25)/'Kauai 2013'!M25*100</f>
        <v>16.567511803214124</v>
      </c>
      <c r="N25" s="14">
        <f>('Kauai 2014P'!N25-'Kauai 2013'!N25)/'Kauai 2013'!N25*100</f>
        <v>1.5225948737597945</v>
      </c>
    </row>
    <row r="26" spans="1:14" ht="12.75">
      <c r="A26" s="11" t="s">
        <v>24</v>
      </c>
      <c r="B26" s="14">
        <v>5.25717815953195</v>
      </c>
      <c r="C26" s="14">
        <v>28.564969096213268</v>
      </c>
      <c r="D26" s="14">
        <v>-25.393032394205573</v>
      </c>
      <c r="E26" s="14">
        <v>-31.358466860377053</v>
      </c>
      <c r="F26" s="14">
        <v>10.69822595961134</v>
      </c>
      <c r="G26" s="14">
        <v>-21.918082507488112</v>
      </c>
      <c r="H26" s="14">
        <v>31.460137950972864</v>
      </c>
      <c r="I26" s="14">
        <v>-7.91254962849488</v>
      </c>
      <c r="J26" s="14">
        <v>-18.712775424792273</v>
      </c>
      <c r="K26" s="14">
        <v>18.0730028570969</v>
      </c>
      <c r="L26" s="14">
        <v>-15.593486698697523</v>
      </c>
      <c r="M26" s="14">
        <f>('Kauai 2014P'!M26-'Kauai 2013'!M26)/'Kauai 2013'!M26*100</f>
        <v>48.47575011540617</v>
      </c>
      <c r="N26" s="14">
        <f>('Kauai 2014P'!N26-'Kauai 2013'!N26)/'Kauai 2013'!N26*100</f>
        <v>-0.26839500799625393</v>
      </c>
    </row>
    <row r="27" spans="1:14" ht="12.75">
      <c r="A27" s="11" t="s">
        <v>25</v>
      </c>
      <c r="B27" s="14">
        <v>12.464590970747146</v>
      </c>
      <c r="C27" s="14">
        <v>-10.885597279336523</v>
      </c>
      <c r="D27" s="14">
        <v>-18.88661418100359</v>
      </c>
      <c r="E27" s="14">
        <v>-20.83380309062154</v>
      </c>
      <c r="F27" s="14">
        <v>-7.945833530096424</v>
      </c>
      <c r="G27" s="14">
        <v>-6.432881653370293</v>
      </c>
      <c r="H27" s="14">
        <v>-3.4198359993886873</v>
      </c>
      <c r="I27" s="14">
        <v>-14.880655809514998</v>
      </c>
      <c r="J27" s="14">
        <v>76.46666428618512</v>
      </c>
      <c r="K27" s="14">
        <v>19.01346890088369</v>
      </c>
      <c r="L27" s="14">
        <v>10.804514939670273</v>
      </c>
      <c r="M27" s="14">
        <f>('Kauai 2014P'!M27-'Kauai 2013'!M27)/'Kauai 2013'!M27*100</f>
        <v>26.8875134466047</v>
      </c>
      <c r="N27" s="14">
        <f>('Kauai 2014P'!N27-'Kauai 2013'!N27)/'Kauai 2013'!N27*100</f>
        <v>-0.4533611128058998</v>
      </c>
    </row>
    <row r="28" spans="1:14" ht="12.75">
      <c r="A28" s="11" t="s">
        <v>26</v>
      </c>
      <c r="B28" s="14">
        <v>11.91035374161915</v>
      </c>
      <c r="C28" s="14">
        <v>16.607919582912388</v>
      </c>
      <c r="D28" s="14">
        <v>10.359067242755081</v>
      </c>
      <c r="E28" s="14">
        <v>-19.935540574480992</v>
      </c>
      <c r="F28" s="14">
        <v>-15.068745209218203</v>
      </c>
      <c r="G28" s="14">
        <v>-4.7333325446055285</v>
      </c>
      <c r="H28" s="14">
        <v>16.670711002264692</v>
      </c>
      <c r="I28" s="14">
        <v>5.272166157016223</v>
      </c>
      <c r="J28" s="14">
        <v>-7.365916284134366</v>
      </c>
      <c r="K28" s="14">
        <v>7.742493311212617</v>
      </c>
      <c r="L28" s="14">
        <v>42.46877578648602</v>
      </c>
      <c r="M28" s="14">
        <f>('Kauai 2014P'!M28-'Kauai 2013'!M28)/'Kauai 2013'!M28*100</f>
        <v>42.695011794704875</v>
      </c>
      <c r="N28" s="14">
        <f>('Kauai 2014P'!N28-'Kauai 2013'!N28)/'Kauai 2013'!N28*100</f>
        <v>5.7415403486333485</v>
      </c>
    </row>
    <row r="29" spans="1:14" ht="12.75">
      <c r="A29" s="12" t="s">
        <v>27</v>
      </c>
      <c r="B29" s="15">
        <v>14.791025807394664</v>
      </c>
      <c r="C29" s="15">
        <v>-0.004511131524997936</v>
      </c>
      <c r="D29" s="15">
        <v>10.373117566617672</v>
      </c>
      <c r="E29" s="15">
        <v>-17.567796052716844</v>
      </c>
      <c r="F29" s="15">
        <v>3.736650877828418</v>
      </c>
      <c r="G29" s="15">
        <v>9.284484905003287</v>
      </c>
      <c r="H29" s="15">
        <v>-0.6776175093033299</v>
      </c>
      <c r="I29" s="15">
        <v>-9.322322335449694</v>
      </c>
      <c r="J29" s="15">
        <v>-0.7419908974096723</v>
      </c>
      <c r="K29" s="15">
        <v>5.051039681701153</v>
      </c>
      <c r="L29" s="15">
        <v>-11.015734873328443</v>
      </c>
      <c r="M29" s="15">
        <f>('Kauai 2014P'!M29-'Kauai 2013'!M29)/'Kauai 2013'!M29*100</f>
        <v>11.923923148703922</v>
      </c>
      <c r="N29" s="15">
        <f>('Kauai 2014P'!N29-'Kauai 2013'!N29)/'Kauai 2013'!N29*100</f>
        <v>1.2935994027146676</v>
      </c>
    </row>
    <row r="30" spans="1:14" ht="12.75">
      <c r="A30" s="11" t="s">
        <v>28</v>
      </c>
      <c r="B30" s="14">
        <v>6.500597531169627</v>
      </c>
      <c r="C30" s="14">
        <v>-3.462086148909349</v>
      </c>
      <c r="D30" s="14">
        <v>8.390634432702115</v>
      </c>
      <c r="E30" s="14">
        <v>6.576292573449627</v>
      </c>
      <c r="F30" s="14">
        <v>-7.956378900940441</v>
      </c>
      <c r="G30" s="14">
        <v>-2.3303408834341566</v>
      </c>
      <c r="H30" s="14">
        <v>-3.7550763196813386</v>
      </c>
      <c r="I30" s="14">
        <v>-10.790287901860241</v>
      </c>
      <c r="J30" s="14">
        <v>-1.5357133330961337</v>
      </c>
      <c r="K30" s="14">
        <v>-2.574143953341579</v>
      </c>
      <c r="L30" s="14">
        <v>-7.362681449831898</v>
      </c>
      <c r="M30" s="14">
        <f>('Kauai 2014P'!M30-'Kauai 2013'!M30)/'Kauai 2013'!M30*100</f>
        <v>12.162948600522094</v>
      </c>
      <c r="N30" s="14">
        <f>('Kauai 2014P'!N30-'Kauai 2013'!N30)/'Kauai 2013'!N30*100</f>
        <v>-0.009318364645796379</v>
      </c>
    </row>
    <row r="31" spans="1:14" ht="12.75">
      <c r="A31" s="11" t="s">
        <v>29</v>
      </c>
      <c r="B31" s="14">
        <v>-0.8752187490946528</v>
      </c>
      <c r="C31" s="14">
        <v>-0.6489505288506225</v>
      </c>
      <c r="D31" s="14">
        <v>12.713564779108943</v>
      </c>
      <c r="E31" s="14">
        <v>-8.667447795163275</v>
      </c>
      <c r="F31" s="14">
        <v>-6.229213207655604</v>
      </c>
      <c r="G31" s="14">
        <v>4.634045936386433</v>
      </c>
      <c r="H31" s="14">
        <v>-8.920302375244537</v>
      </c>
      <c r="I31" s="14">
        <v>-11.115725696963041</v>
      </c>
      <c r="J31" s="14">
        <v>-2.2481194491350553</v>
      </c>
      <c r="K31" s="14">
        <v>-10.374150652696601</v>
      </c>
      <c r="L31" s="14">
        <v>-9.557715317352445</v>
      </c>
      <c r="M31" s="14">
        <f>('Kauai 2014P'!M31-'Kauai 2013'!M31)/'Kauai 2013'!M31*100</f>
        <v>10.86242215417947</v>
      </c>
      <c r="N31" s="14">
        <f>('Kauai 2014P'!N31-'Kauai 2013'!N31)/'Kauai 2013'!N31*100</f>
        <v>-1.7099885828651458</v>
      </c>
    </row>
    <row r="32" spans="1:14" ht="12.75">
      <c r="A32" s="11" t="s">
        <v>30</v>
      </c>
      <c r="B32" s="14">
        <v>10.740816233618089</v>
      </c>
      <c r="C32" s="14">
        <v>9.74094478738763</v>
      </c>
      <c r="D32" s="14">
        <v>10.559525010571846</v>
      </c>
      <c r="E32" s="14">
        <v>3.6124125779918526</v>
      </c>
      <c r="F32" s="14">
        <v>-9.568628955806979</v>
      </c>
      <c r="G32" s="14">
        <v>-8.100456200963112</v>
      </c>
      <c r="H32" s="14">
        <v>-5.744465556974909</v>
      </c>
      <c r="I32" s="14">
        <v>-11.650497681375505</v>
      </c>
      <c r="J32" s="14">
        <v>-0.750356370623062</v>
      </c>
      <c r="K32" s="14">
        <v>1.1482630845083275</v>
      </c>
      <c r="L32" s="14">
        <v>-3.3356318623078196</v>
      </c>
      <c r="M32" s="14">
        <f>('Kauai 2014P'!M32-'Kauai 2013'!M32)/'Kauai 2013'!M32*100</f>
        <v>13.202660988082574</v>
      </c>
      <c r="N32" s="14">
        <f>('Kauai 2014P'!N32-'Kauai 2013'!N32)/'Kauai 2013'!N32*100</f>
        <v>1.0451144867631605</v>
      </c>
    </row>
    <row r="33" spans="1:14" ht="12.75">
      <c r="A33" s="11" t="s">
        <v>31</v>
      </c>
      <c r="B33" s="14">
        <v>5.112996703788553</v>
      </c>
      <c r="C33" s="14">
        <v>-1.8401232323351002</v>
      </c>
      <c r="D33" s="14">
        <v>-14.835962182218143</v>
      </c>
      <c r="E33" s="14">
        <v>44.89943426503113</v>
      </c>
      <c r="F33" s="14">
        <v>-15.765764682358762</v>
      </c>
      <c r="G33" s="14">
        <v>-3.258273269887546</v>
      </c>
      <c r="H33" s="14">
        <v>-8.577936925420214</v>
      </c>
      <c r="I33" s="14">
        <v>-11.302174858157066</v>
      </c>
      <c r="J33" s="14">
        <v>-4.925472976070222</v>
      </c>
      <c r="K33" s="14">
        <v>-3.794332059744532</v>
      </c>
      <c r="L33" s="14">
        <v>4.608229301721289</v>
      </c>
      <c r="M33" s="14">
        <f>('Kauai 2014P'!M33-'Kauai 2013'!M33)/'Kauai 2013'!M33*100</f>
        <v>13.175528081137813</v>
      </c>
      <c r="N33" s="14">
        <f>('Kauai 2014P'!N33-'Kauai 2013'!N33)/'Kauai 2013'!N33*100</f>
        <v>-0.11259971356457131</v>
      </c>
    </row>
    <row r="34" spans="1:14" ht="12.75">
      <c r="A34" s="11" t="s">
        <v>32</v>
      </c>
      <c r="B34" s="14">
        <v>15.335933362701248</v>
      </c>
      <c r="C34" s="14">
        <v>-18.159180292918776</v>
      </c>
      <c r="D34" s="14">
        <v>24.055873749526803</v>
      </c>
      <c r="E34" s="14">
        <v>-7.383767450202072</v>
      </c>
      <c r="F34" s="14">
        <v>-9.235997908509919</v>
      </c>
      <c r="G34" s="14">
        <v>-3.866929476210623</v>
      </c>
      <c r="H34" s="14">
        <v>5.937784679007541</v>
      </c>
      <c r="I34" s="14">
        <v>-5.184420829064251</v>
      </c>
      <c r="J34" s="14">
        <v>2.860636103798231</v>
      </c>
      <c r="K34" s="14">
        <v>7.645311322185866</v>
      </c>
      <c r="L34" s="14">
        <v>-19.902510901268478</v>
      </c>
      <c r="M34" s="14">
        <f>('Kauai 2014P'!M34-'Kauai 2013'!M34)/'Kauai 2013'!M34*100</f>
        <v>9.185633633031982</v>
      </c>
      <c r="N34" s="14">
        <f>('Kauai 2014P'!N34-'Kauai 2013'!N34)/'Kauai 2013'!N34*100</f>
        <v>-0.0927955069652302</v>
      </c>
    </row>
    <row r="35" spans="1:14" ht="12.75">
      <c r="A35" s="12" t="s">
        <v>33</v>
      </c>
      <c r="B35" s="15">
        <v>11.836258120096698</v>
      </c>
      <c r="C35" s="15">
        <v>-2.3166160541212677</v>
      </c>
      <c r="D35" s="15">
        <v>13.455283603722211</v>
      </c>
      <c r="E35" s="15">
        <v>10.715221150984888</v>
      </c>
      <c r="F35" s="15">
        <v>5.52775993438368</v>
      </c>
      <c r="G35" s="15">
        <v>-11.43844794951514</v>
      </c>
      <c r="H35" s="15">
        <v>7.814703586049654</v>
      </c>
      <c r="I35" s="15">
        <v>-16.881226317239584</v>
      </c>
      <c r="J35" s="15">
        <v>-3.5189832573662816</v>
      </c>
      <c r="K35" s="15">
        <v>1.2022908861216042</v>
      </c>
      <c r="L35" s="15">
        <v>-2.8965433052487444</v>
      </c>
      <c r="M35" s="15">
        <f>('Kauai 2014P'!M35-'Kauai 2013'!M35)/'Kauai 2013'!M35*100</f>
        <v>17.7580810511324</v>
      </c>
      <c r="N35" s="15">
        <f>('Kauai 2014P'!N35-'Kauai 2013'!N35)/'Kauai 2013'!N35*100</f>
        <v>3.77834158678107</v>
      </c>
    </row>
    <row r="36" spans="1:14" ht="12.75">
      <c r="A36" s="11" t="s">
        <v>34</v>
      </c>
      <c r="B36" s="14">
        <v>8.426953672004478</v>
      </c>
      <c r="C36" s="14">
        <v>-6.106175832270521</v>
      </c>
      <c r="D36" s="14">
        <v>-14.3961925571356</v>
      </c>
      <c r="E36" s="14">
        <v>12.738042155901109</v>
      </c>
      <c r="F36" s="14">
        <v>-0.23696367470795732</v>
      </c>
      <c r="G36" s="14">
        <v>3.34176098802319</v>
      </c>
      <c r="H36" s="14">
        <v>-4.4276991765358265</v>
      </c>
      <c r="I36" s="14">
        <v>-11.994640801218937</v>
      </c>
      <c r="J36" s="14">
        <v>-4.9427883458296185</v>
      </c>
      <c r="K36" s="14">
        <v>3.0502444050487743</v>
      </c>
      <c r="L36" s="14">
        <v>-2.270378030057607</v>
      </c>
      <c r="M36" s="14">
        <f>('Kauai 2014P'!M36-'Kauai 2013'!M36)/'Kauai 2013'!M36*100</f>
        <v>5.944961113644301</v>
      </c>
      <c r="N36" s="14">
        <f>('Kauai 2014P'!N36-'Kauai 2013'!N36)/'Kauai 2013'!N36*100</f>
        <v>-1.7697791425552323</v>
      </c>
    </row>
    <row r="37" spans="1:14" ht="12.75">
      <c r="A37" s="11" t="s">
        <v>35</v>
      </c>
      <c r="B37" s="14">
        <v>22.274100672613528</v>
      </c>
      <c r="C37" s="14">
        <v>2.313938262379822</v>
      </c>
      <c r="D37" s="14">
        <v>-16.84364369260808</v>
      </c>
      <c r="E37" s="14">
        <v>15.371393613836615</v>
      </c>
      <c r="F37" s="14">
        <v>-1.820409670026224</v>
      </c>
      <c r="G37" s="14">
        <v>2.2485806238457418</v>
      </c>
      <c r="H37" s="14">
        <v>-10.804942859901956</v>
      </c>
      <c r="I37" s="14">
        <v>-20.50608814164664</v>
      </c>
      <c r="J37" s="14">
        <v>1.7465508463478496</v>
      </c>
      <c r="K37" s="14">
        <v>8.769676303555386</v>
      </c>
      <c r="L37" s="14">
        <v>-4.559761566655007</v>
      </c>
      <c r="M37" s="14">
        <f>('Kauai 2014P'!M37-'Kauai 2013'!M37)/'Kauai 2013'!M37*100</f>
        <v>9.612669310115766</v>
      </c>
      <c r="N37" s="14">
        <f>('Kauai 2014P'!N37-'Kauai 2013'!N37)/'Kauai 2013'!N37*100</f>
        <v>-2.478847322131014</v>
      </c>
    </row>
    <row r="38" spans="1:14" ht="12.75">
      <c r="A38" s="11" t="s">
        <v>36</v>
      </c>
      <c r="B38" s="14">
        <v>0.2665928170173082</v>
      </c>
      <c r="C38" s="14">
        <v>-12.930874835745932</v>
      </c>
      <c r="D38" s="14">
        <v>-13.280017336237426</v>
      </c>
      <c r="E38" s="14">
        <v>10.284995378982554</v>
      </c>
      <c r="F38" s="14">
        <v>-1.8700186540729358</v>
      </c>
      <c r="G38" s="14">
        <v>4.609602431837256</v>
      </c>
      <c r="H38" s="14">
        <v>-3.050996389709071</v>
      </c>
      <c r="I38" s="14">
        <v>-10.576687011299967</v>
      </c>
      <c r="J38" s="14">
        <v>-11.281611409266768</v>
      </c>
      <c r="K38" s="14">
        <v>3.325206852514695</v>
      </c>
      <c r="L38" s="14">
        <v>1.3402716252660873</v>
      </c>
      <c r="M38" s="14">
        <f>('Kauai 2014P'!M38-'Kauai 2013'!M38)/'Kauai 2013'!M38*100</f>
        <v>3.547028893564567</v>
      </c>
      <c r="N38" s="14">
        <f>('Kauai 2014P'!N38-'Kauai 2013'!N38)/'Kauai 2013'!N38*100</f>
        <v>-3.1980783753568884</v>
      </c>
    </row>
    <row r="39" spans="1:14" ht="12.75">
      <c r="A39" s="12" t="s">
        <v>37</v>
      </c>
      <c r="B39" s="15">
        <v>11.621830080522887</v>
      </c>
      <c r="C39" s="15">
        <v>0.8546178575399077</v>
      </c>
      <c r="D39" s="15">
        <v>-14.227296191186234</v>
      </c>
      <c r="E39" s="15">
        <v>14.497364813795643</v>
      </c>
      <c r="F39" s="15">
        <v>3.8301228292513034</v>
      </c>
      <c r="G39" s="15">
        <v>2.7373715936622522</v>
      </c>
      <c r="H39" s="15">
        <v>1.6963728864491268</v>
      </c>
      <c r="I39" s="15">
        <v>0.5909846074605429</v>
      </c>
      <c r="J39" s="15">
        <v>-0.6147291683298639</v>
      </c>
      <c r="K39" s="15">
        <v>-2.671170832552938</v>
      </c>
      <c r="L39" s="15">
        <v>-6.417867269769594</v>
      </c>
      <c r="M39" s="15">
        <f>('Kauai 2014P'!M39-'Kauai 2013'!M39)/'Kauai 2013'!M39*100</f>
        <v>8.064919162340354</v>
      </c>
      <c r="N39" s="15">
        <f>('Kauai 2014P'!N39-'Kauai 2013'!N39)/'Kauai 2013'!N39*100</f>
        <v>1.6250722322315085</v>
      </c>
    </row>
    <row r="40" spans="1:14" ht="12.75">
      <c r="A40" s="11" t="s">
        <v>38</v>
      </c>
      <c r="B40" s="14">
        <v>9.052882902025239</v>
      </c>
      <c r="C40" s="14">
        <v>-10.103685048183596</v>
      </c>
      <c r="D40" s="14">
        <v>8.076508696359873</v>
      </c>
      <c r="E40" s="14">
        <v>-6.141685542762987</v>
      </c>
      <c r="F40" s="14">
        <v>1.9740901796387877</v>
      </c>
      <c r="G40" s="14">
        <v>-1.2937696227882989</v>
      </c>
      <c r="H40" s="14">
        <v>-2.020606933862934</v>
      </c>
      <c r="I40" s="14">
        <v>-6.344059829074345</v>
      </c>
      <c r="J40" s="14">
        <v>-3.8783609109578565</v>
      </c>
      <c r="K40" s="14">
        <v>-9.793390971702864</v>
      </c>
      <c r="L40" s="14">
        <v>4.736147060491214</v>
      </c>
      <c r="M40" s="14">
        <f>('Kauai 2014P'!M40-'Kauai 2013'!M40)/'Kauai 2013'!M40*100</f>
        <v>9.744921279658875</v>
      </c>
      <c r="N40" s="14">
        <f>('Kauai 2014P'!N40-'Kauai 2013'!N40)/'Kauai 2013'!N40*100</f>
        <v>-1.1714353431554727</v>
      </c>
    </row>
    <row r="41" spans="1:14" ht="12.75">
      <c r="A41" s="11" t="s">
        <v>39</v>
      </c>
      <c r="B41" s="14">
        <v>16.224054534294318</v>
      </c>
      <c r="C41" s="14">
        <v>-3.438183870105138</v>
      </c>
      <c r="D41" s="14">
        <v>2.025142234891608</v>
      </c>
      <c r="E41" s="14">
        <v>-14.398111164130345</v>
      </c>
      <c r="F41" s="14">
        <v>2.124862713195097</v>
      </c>
      <c r="G41" s="14">
        <v>-1.7605704524793486</v>
      </c>
      <c r="H41" s="14">
        <v>-12.566027889140186</v>
      </c>
      <c r="I41" s="14">
        <v>-22.23344082007045</v>
      </c>
      <c r="J41" s="14">
        <v>-9.216970345754216</v>
      </c>
      <c r="K41" s="14">
        <v>-6.6599612779385975</v>
      </c>
      <c r="L41" s="14">
        <v>-12.59699189473611</v>
      </c>
      <c r="M41" s="14">
        <f>('Kauai 2014P'!M41-'Kauai 2013'!M41)/'Kauai 2013'!M41*100</f>
        <v>-9.7588068357266</v>
      </c>
      <c r="N41" s="14">
        <f>('Kauai 2014P'!N41-'Kauai 2013'!N41)/'Kauai 2013'!N41*100</f>
        <v>-7.419811056007916</v>
      </c>
    </row>
    <row r="42" spans="1:14" ht="12.75">
      <c r="A42" s="11" t="s">
        <v>40</v>
      </c>
      <c r="B42" s="14">
        <v>-23.63213283543597</v>
      </c>
      <c r="C42" s="14">
        <v>-20.716010560360555</v>
      </c>
      <c r="D42" s="14">
        <v>-12.409144282541629</v>
      </c>
      <c r="E42" s="14">
        <v>30.381112231864904</v>
      </c>
      <c r="F42" s="14">
        <v>45.7632269106647</v>
      </c>
      <c r="G42" s="14">
        <v>-47.84220602076491</v>
      </c>
      <c r="H42" s="14">
        <v>20.232277562260293</v>
      </c>
      <c r="I42" s="14">
        <v>-14.692211958613388</v>
      </c>
      <c r="J42" s="14">
        <v>-11.824553971825724</v>
      </c>
      <c r="K42" s="14">
        <v>-18.239775052619567</v>
      </c>
      <c r="L42" s="14">
        <v>3.808711531714315</v>
      </c>
      <c r="M42" s="14">
        <f>('Kauai 2014P'!M42-'Kauai 2013'!M42)/'Kauai 2013'!M42*100</f>
        <v>-22.76675270590809</v>
      </c>
      <c r="N42" s="14">
        <f>('Kauai 2014P'!N42-'Kauai 2013'!N42)/'Kauai 2013'!N42*100</f>
        <v>-7.908624176352907</v>
      </c>
    </row>
    <row r="43" spans="1:14" ht="12.75">
      <c r="A43" s="11" t="s">
        <v>41</v>
      </c>
      <c r="B43" s="14">
        <v>4.119340538568372</v>
      </c>
      <c r="C43" s="14">
        <v>-8.400535161925426</v>
      </c>
      <c r="D43" s="14">
        <v>15.482824224261682</v>
      </c>
      <c r="E43" s="14">
        <v>-10.036993359932268</v>
      </c>
      <c r="F43" s="14">
        <v>2.054406660562469</v>
      </c>
      <c r="G43" s="14">
        <v>0.8362374416934326</v>
      </c>
      <c r="H43" s="14">
        <v>-2.5981196509088367</v>
      </c>
      <c r="I43" s="14">
        <v>1.5132673315662926</v>
      </c>
      <c r="J43" s="14">
        <v>0.6287871297340208</v>
      </c>
      <c r="K43" s="14">
        <v>-8.089604416705598</v>
      </c>
      <c r="L43" s="14">
        <v>6.595450759247812</v>
      </c>
      <c r="M43" s="14">
        <f>('Kauai 2014P'!M43-'Kauai 2013'!M43)/'Kauai 2013'!M43*100</f>
        <v>26.127791502230878</v>
      </c>
      <c r="N43" s="14">
        <f>('Kauai 2014P'!N43-'Kauai 2013'!N43)/'Kauai 2013'!N43*100</f>
        <v>1.3599757140517514</v>
      </c>
    </row>
    <row r="44" spans="1:14" ht="12.75">
      <c r="A44" s="11" t="s">
        <v>42</v>
      </c>
      <c r="B44" s="14">
        <v>41.658773154497396</v>
      </c>
      <c r="C44" s="14">
        <v>-21.433085094467152</v>
      </c>
      <c r="D44" s="14">
        <v>-2.3131174491978768</v>
      </c>
      <c r="E44" s="14">
        <v>19.450006280451902</v>
      </c>
      <c r="F44" s="14">
        <v>-12.45436633110658</v>
      </c>
      <c r="G44" s="14">
        <v>10.092928707421024</v>
      </c>
      <c r="H44" s="14">
        <v>23.734055383202836</v>
      </c>
      <c r="I44" s="14">
        <v>-10.19026468970189</v>
      </c>
      <c r="J44" s="14">
        <v>4.371120581771737</v>
      </c>
      <c r="K44" s="14">
        <v>-21.213909720621473</v>
      </c>
      <c r="L44" s="14">
        <v>32.83568601066354</v>
      </c>
      <c r="M44" s="14">
        <f>('Kauai 2014P'!M44-'Kauai 2013'!M44)/'Kauai 2013'!M44*100</f>
        <v>-18.393941694356993</v>
      </c>
      <c r="N44" s="14">
        <f>('Kauai 2014P'!N44-'Kauai 2013'!N44)/'Kauai 2013'!N44*100</f>
        <v>1.7120731428601166</v>
      </c>
    </row>
    <row r="45" spans="1:14" ht="12.75">
      <c r="A45" s="11" t="s">
        <v>43</v>
      </c>
      <c r="B45" s="14">
        <v>-4.5353117002753685</v>
      </c>
      <c r="C45" s="14">
        <v>-15.474930887386783</v>
      </c>
      <c r="D45" s="14">
        <v>44.1549556575046</v>
      </c>
      <c r="E45" s="14">
        <v>19.589943245154974</v>
      </c>
      <c r="F45" s="14">
        <v>-9.752719739285553</v>
      </c>
      <c r="G45" s="14">
        <v>29.91215433354377</v>
      </c>
      <c r="H45" s="14">
        <v>31.174264493340196</v>
      </c>
      <c r="I45" s="14">
        <v>7.584529502818271</v>
      </c>
      <c r="J45" s="14">
        <v>-7.358944239693899</v>
      </c>
      <c r="K45" s="14">
        <v>-15.7509441291799</v>
      </c>
      <c r="L45" s="14">
        <v>6.798648241070349</v>
      </c>
      <c r="M45" s="14">
        <f>('Kauai 2014P'!M45-'Kauai 2013'!M45)/'Kauai 2013'!M45*100</f>
        <v>31.602956532644434</v>
      </c>
      <c r="N45" s="14">
        <f>('Kauai 2014P'!N45-'Kauai 2013'!N45)/'Kauai 2013'!N45*100</f>
        <v>7.475613627434957</v>
      </c>
    </row>
    <row r="46" spans="1:14" ht="12.75">
      <c r="A46" s="12" t="s">
        <v>44</v>
      </c>
      <c r="B46" s="15">
        <v>63.377538564323224</v>
      </c>
      <c r="C46" s="15">
        <v>-4.540009525981537</v>
      </c>
      <c r="D46" s="15">
        <v>3.991332694485261</v>
      </c>
      <c r="E46" s="15">
        <v>-40.047915234771324</v>
      </c>
      <c r="F46" s="15">
        <v>-6.458067016465052</v>
      </c>
      <c r="G46" s="15">
        <v>-14.691862270517875</v>
      </c>
      <c r="H46" s="15">
        <v>-27.836831225562577</v>
      </c>
      <c r="I46" s="15">
        <v>24.970433308685447</v>
      </c>
      <c r="J46" s="15">
        <v>-25.958323651374428</v>
      </c>
      <c r="K46" s="15">
        <v>-2.852988599945405</v>
      </c>
      <c r="L46" s="15">
        <v>11.015023973188987</v>
      </c>
      <c r="M46" s="15">
        <f>('Kauai 2014P'!M46-'Kauai 2013'!M46)/'Kauai 2013'!M46*100</f>
        <v>28.68310250725228</v>
      </c>
      <c r="N46" s="15">
        <f>('Kauai 2014P'!N46-'Kauai 2013'!N46)/'Kauai 2013'!N46*100</f>
        <v>-1.9786695314471934</v>
      </c>
    </row>
    <row r="47" spans="1:14" ht="12.75">
      <c r="A47" s="11" t="s">
        <v>45</v>
      </c>
      <c r="B47" s="14">
        <v>7.840921309555116</v>
      </c>
      <c r="C47" s="14">
        <v>-8.965176573628797</v>
      </c>
      <c r="D47" s="14">
        <v>13.455450009185267</v>
      </c>
      <c r="E47" s="14">
        <v>-7.6814643623929975</v>
      </c>
      <c r="F47" s="14">
        <v>-9.315159634492165</v>
      </c>
      <c r="G47" s="14">
        <v>-8.554412743801654</v>
      </c>
      <c r="H47" s="14">
        <v>5.54126408754001</v>
      </c>
      <c r="I47" s="14">
        <v>-9.108630574106801</v>
      </c>
      <c r="J47" s="14">
        <v>-5.725654537382874</v>
      </c>
      <c r="K47" s="14">
        <v>14.421742787962355</v>
      </c>
      <c r="L47" s="14">
        <v>3.481482504255795</v>
      </c>
      <c r="M47" s="14">
        <f>('Kauai 2014P'!M47-'Kauai 2013'!M47)/'Kauai 2013'!M47*100</f>
        <v>6.3126217179366755</v>
      </c>
      <c r="N47" s="14">
        <f>('Kauai 2014P'!N47-'Kauai 2013'!N47)/'Kauai 2013'!N47*100</f>
        <v>-0.8928460848527359</v>
      </c>
    </row>
    <row r="48" spans="1:14" ht="12.75">
      <c r="A48" s="11" t="s">
        <v>46</v>
      </c>
      <c r="B48" s="14">
        <v>-16.388754166062657</v>
      </c>
      <c r="C48" s="14">
        <v>-37.258727483297704</v>
      </c>
      <c r="D48" s="14">
        <v>-1.300266202727196</v>
      </c>
      <c r="E48" s="14">
        <v>-4.997779511832167</v>
      </c>
      <c r="F48" s="14">
        <v>3.69418563414301</v>
      </c>
      <c r="G48" s="14">
        <v>-19.979387749800857</v>
      </c>
      <c r="H48" s="14">
        <v>-19.007570542371298</v>
      </c>
      <c r="I48" s="14">
        <v>3.836213950771028</v>
      </c>
      <c r="J48" s="14">
        <v>4.5556766112666125</v>
      </c>
      <c r="K48" s="14">
        <v>58.537748167581725</v>
      </c>
      <c r="L48" s="14">
        <v>-4.849735231852392</v>
      </c>
      <c r="M48" s="14">
        <f>('Kauai 2014P'!M48-'Kauai 2013'!M48)/'Kauai 2013'!M48*100</f>
        <v>1.9861670161066522</v>
      </c>
      <c r="N48" s="14">
        <f>('Kauai 2014P'!N48-'Kauai 2013'!N48)/'Kauai 2013'!N48*100</f>
        <v>-4.344094264594503</v>
      </c>
    </row>
    <row r="49" spans="1:14" ht="12.75">
      <c r="A49" s="11" t="s">
        <v>47</v>
      </c>
      <c r="B49" s="14">
        <v>11.203896658817358</v>
      </c>
      <c r="C49" s="14">
        <v>-15.069520986126184</v>
      </c>
      <c r="D49" s="14">
        <v>51.37099278571484</v>
      </c>
      <c r="E49" s="14">
        <v>-12.007920777699233</v>
      </c>
      <c r="F49" s="14">
        <v>-17.0566719512099</v>
      </c>
      <c r="G49" s="14">
        <v>-5.390657724972803</v>
      </c>
      <c r="H49" s="14">
        <v>10.586226337862747</v>
      </c>
      <c r="I49" s="14">
        <v>-26.94563317976061</v>
      </c>
      <c r="J49" s="14">
        <v>-3.821436305559167</v>
      </c>
      <c r="K49" s="14">
        <v>-10.013554171805284</v>
      </c>
      <c r="L49" s="14">
        <v>28.886347964377123</v>
      </c>
      <c r="M49" s="14">
        <f>('Kauai 2014P'!M49-'Kauai 2013'!M49)/'Kauai 2013'!M49*100</f>
        <v>14.502391656632883</v>
      </c>
      <c r="N49" s="14">
        <f>('Kauai 2014P'!N49-'Kauai 2013'!N49)/'Kauai 2013'!N49*100</f>
        <v>-1.2320714119736287</v>
      </c>
    </row>
    <row r="50" spans="1:14" ht="12.75">
      <c r="A50" s="11" t="s">
        <v>48</v>
      </c>
      <c r="B50" s="14">
        <v>33.579759574517865</v>
      </c>
      <c r="C50" s="14">
        <v>-23.95064781405948</v>
      </c>
      <c r="D50" s="14">
        <v>-8.039685155371822</v>
      </c>
      <c r="E50" s="14">
        <v>-16.079014141164972</v>
      </c>
      <c r="F50" s="14">
        <v>-26.146300217587147</v>
      </c>
      <c r="G50" s="14">
        <v>38.2504524870179</v>
      </c>
      <c r="H50" s="14">
        <v>-12.797559109067148</v>
      </c>
      <c r="I50" s="14">
        <v>9.36862956367328</v>
      </c>
      <c r="J50" s="14">
        <v>-1.9779701327195753</v>
      </c>
      <c r="K50" s="14">
        <v>70.07844032834039</v>
      </c>
      <c r="L50" s="14">
        <v>-29.734385105289306</v>
      </c>
      <c r="M50" s="14">
        <f>('Kauai 2014P'!M50-'Kauai 2013'!M50)/'Kauai 2013'!M50*100</f>
        <v>80.3757586016376</v>
      </c>
      <c r="N50" s="14">
        <f>('Kauai 2014P'!N50-'Kauai 2013'!N50)/'Kauai 2013'!N50*100</f>
        <v>2.4809885087569414</v>
      </c>
    </row>
    <row r="51" spans="1:14" ht="12.75">
      <c r="A51" s="12" t="s">
        <v>49</v>
      </c>
      <c r="B51" s="15">
        <v>14.129074330470836</v>
      </c>
      <c r="C51" s="15">
        <v>12.89463366606427</v>
      </c>
      <c r="D51" s="15">
        <v>9.759863363270815</v>
      </c>
      <c r="E51" s="15">
        <v>-4.289039493049074</v>
      </c>
      <c r="F51" s="15">
        <v>-7.2562580164452495</v>
      </c>
      <c r="G51" s="15">
        <v>-10.338325828942363</v>
      </c>
      <c r="H51" s="15">
        <v>23.31550751358722</v>
      </c>
      <c r="I51" s="15">
        <v>-9.114332391372981</v>
      </c>
      <c r="J51" s="15">
        <v>-13.260058382883278</v>
      </c>
      <c r="K51" s="15">
        <v>2.2878697355127375</v>
      </c>
      <c r="L51" s="15">
        <v>3.2104179314817793</v>
      </c>
      <c r="M51" s="15">
        <f>('Kauai 2014P'!M51-'Kauai 2013'!M51)/'Kauai 2013'!M51*100</f>
        <v>-3.7751506293195756</v>
      </c>
      <c r="N51" s="15">
        <f>('Kauai 2014P'!N51-'Kauai 2013'!N51)/'Kauai 2013'!N51*100</f>
        <v>0.3829224367105091</v>
      </c>
    </row>
    <row r="52" spans="1:14" ht="12.75">
      <c r="A52" s="11" t="s">
        <v>50</v>
      </c>
      <c r="B52" s="14">
        <v>7.256802962870301</v>
      </c>
      <c r="C52" s="14">
        <v>-10.920295253137002</v>
      </c>
      <c r="D52" s="14">
        <v>5.017612041444819</v>
      </c>
      <c r="E52" s="14">
        <v>4.602577823635623</v>
      </c>
      <c r="F52" s="14">
        <v>8.161675350038955</v>
      </c>
      <c r="G52" s="14">
        <v>3.796950391057252</v>
      </c>
      <c r="H52" s="14">
        <v>3.494262753827515</v>
      </c>
      <c r="I52" s="14">
        <v>-10.241338037370584</v>
      </c>
      <c r="J52" s="14">
        <v>-6.667376599552599</v>
      </c>
      <c r="K52" s="14">
        <v>7.25747177334275</v>
      </c>
      <c r="L52" s="14">
        <v>-9.576183133949655</v>
      </c>
      <c r="M52" s="14">
        <f>('Kauai 2014P'!M52-'Kauai 2013'!M52)/'Kauai 2013'!M52*100</f>
        <v>7.755938752419819</v>
      </c>
      <c r="N52" s="14">
        <f>('Kauai 2014P'!N52-'Kauai 2013'!N52)/'Kauai 2013'!N52*100</f>
        <v>1.086470938923133</v>
      </c>
    </row>
    <row r="53" spans="1:14" ht="12.75">
      <c r="A53" s="11" t="s">
        <v>51</v>
      </c>
      <c r="B53" s="14">
        <v>52.364406648550286</v>
      </c>
      <c r="C53" s="14">
        <v>-21.49484710429227</v>
      </c>
      <c r="D53" s="14">
        <v>15.759226895016232</v>
      </c>
      <c r="E53" s="14">
        <v>1.3903184102881827</v>
      </c>
      <c r="F53" s="14">
        <v>29.868732907654593</v>
      </c>
      <c r="G53" s="14">
        <v>7.976019330001027</v>
      </c>
      <c r="H53" s="14">
        <v>6.93284769755651</v>
      </c>
      <c r="I53" s="14">
        <v>6.617515453783662</v>
      </c>
      <c r="J53" s="14">
        <v>-19.8638942902594</v>
      </c>
      <c r="K53" s="14">
        <v>-6.428404298484647</v>
      </c>
      <c r="L53" s="14">
        <v>-9.500538448407713</v>
      </c>
      <c r="M53" s="14">
        <f>('Kauai 2014P'!M53-'Kauai 2013'!M53)/'Kauai 2013'!M53*100</f>
        <v>-4.839521302469551</v>
      </c>
      <c r="N53" s="14">
        <f>('Kauai 2014P'!N53-'Kauai 2013'!N53)/'Kauai 2013'!N53*100</f>
        <v>3.0706623795751407</v>
      </c>
    </row>
    <row r="54" spans="1:14" ht="12.75">
      <c r="A54" s="11" t="s">
        <v>52</v>
      </c>
      <c r="B54" s="14">
        <v>0.5542777170082003</v>
      </c>
      <c r="C54" s="14">
        <v>9.970777673681464</v>
      </c>
      <c r="D54" s="14">
        <v>9.556301328884565</v>
      </c>
      <c r="E54" s="14">
        <v>32.65672892431788</v>
      </c>
      <c r="F54" s="14">
        <v>-1.9825792165313771</v>
      </c>
      <c r="G54" s="14">
        <v>-19.169554310415084</v>
      </c>
      <c r="H54" s="14">
        <v>-6.0783171301725165</v>
      </c>
      <c r="I54" s="14">
        <v>-23.332624384543386</v>
      </c>
      <c r="J54" s="14">
        <v>11.712572317104275</v>
      </c>
      <c r="K54" s="14">
        <v>-32.40180322702002</v>
      </c>
      <c r="L54" s="14">
        <v>-38.47256052128974</v>
      </c>
      <c r="M54" s="14">
        <f>('Kauai 2014P'!M54-'Kauai 2013'!M54)/'Kauai 2013'!M54*100</f>
        <v>-22.818758454568027</v>
      </c>
      <c r="N54" s="14">
        <f>('Kauai 2014P'!N54-'Kauai 2013'!N54)/'Kauai 2013'!N54*100</f>
        <v>-7.130608971443884</v>
      </c>
    </row>
    <row r="55" spans="1:14" ht="12.75">
      <c r="A55" s="11" t="s">
        <v>53</v>
      </c>
      <c r="B55" s="14">
        <v>13.4103802170076</v>
      </c>
      <c r="C55" s="14">
        <v>-3.267652525431164</v>
      </c>
      <c r="D55" s="14">
        <v>41.000193484097466</v>
      </c>
      <c r="E55" s="14">
        <v>-11.16235707653843</v>
      </c>
      <c r="F55" s="14">
        <v>1.3504930801655934</v>
      </c>
      <c r="G55" s="14">
        <v>8.920401031935343</v>
      </c>
      <c r="H55" s="14">
        <v>5.463408517470025</v>
      </c>
      <c r="I55" s="14">
        <v>-7.19989441135771</v>
      </c>
      <c r="J55" s="14">
        <v>-7.746579922291574</v>
      </c>
      <c r="K55" s="14">
        <v>10.934005401815593</v>
      </c>
      <c r="L55" s="14">
        <v>-4.353362351862522</v>
      </c>
      <c r="M55" s="14">
        <f>('Kauai 2014P'!M55-'Kauai 2013'!M55)/'Kauai 2013'!M55*100</f>
        <v>11.033013706071353</v>
      </c>
      <c r="N55" s="14">
        <f>('Kauai 2014P'!N55-'Kauai 2013'!N55)/'Kauai 2013'!N55*100</f>
        <v>3.8802385578823086</v>
      </c>
    </row>
    <row r="56" spans="1:14" ht="12.75">
      <c r="A56" s="11" t="s">
        <v>54</v>
      </c>
      <c r="B56" s="14">
        <v>10.422695019518535</v>
      </c>
      <c r="C56" s="14">
        <v>-20.716301747485556</v>
      </c>
      <c r="D56" s="14">
        <v>3.118992692870237</v>
      </c>
      <c r="E56" s="14">
        <v>-3.037134538957509</v>
      </c>
      <c r="F56" s="14">
        <v>24.72191215429533</v>
      </c>
      <c r="G56" s="14">
        <v>4.272985782477878</v>
      </c>
      <c r="H56" s="14">
        <v>2.1644274260454566</v>
      </c>
      <c r="I56" s="14">
        <v>-20.886153672503404</v>
      </c>
      <c r="J56" s="14">
        <v>-2.2706309527508517</v>
      </c>
      <c r="K56" s="14">
        <v>-8.371453668440376</v>
      </c>
      <c r="L56" s="14">
        <v>-18.32687031895769</v>
      </c>
      <c r="M56" s="14">
        <f>('Kauai 2014P'!M56-'Kauai 2013'!M56)/'Kauai 2013'!M56*100</f>
        <v>5.254091621887809</v>
      </c>
      <c r="N56" s="14">
        <f>('Kauai 2014P'!N56-'Kauai 2013'!N56)/'Kauai 2013'!N56*100</f>
        <v>-0.785872449664256</v>
      </c>
    </row>
    <row r="57" spans="1:14" ht="12.75">
      <c r="A57" s="11" t="s">
        <v>55</v>
      </c>
      <c r="B57" s="14">
        <v>-1.5083906359139698</v>
      </c>
      <c r="C57" s="14">
        <v>-23.085142425196313</v>
      </c>
      <c r="D57" s="14">
        <v>-22.4313057823439</v>
      </c>
      <c r="E57" s="14">
        <v>28.45881855349908</v>
      </c>
      <c r="F57" s="14">
        <v>0.13280875188075303</v>
      </c>
      <c r="G57" s="14">
        <v>10.671672111116127</v>
      </c>
      <c r="H57" s="14">
        <v>-5.97550363375694</v>
      </c>
      <c r="I57" s="14">
        <v>-11.254094801555969</v>
      </c>
      <c r="J57" s="14">
        <v>-11.872051168920938</v>
      </c>
      <c r="K57" s="14">
        <v>14.55004483846556</v>
      </c>
      <c r="L57" s="14">
        <v>-17.120808084062343</v>
      </c>
      <c r="M57" s="14">
        <f>('Kauai 2014P'!M57-'Kauai 2013'!M57)/'Kauai 2013'!M57*100</f>
        <v>-4.838165310617476</v>
      </c>
      <c r="N57" s="14">
        <f>('Kauai 2014P'!N57-'Kauai 2013'!N57)/'Kauai 2013'!N57*100</f>
        <v>-4.214227309165632</v>
      </c>
    </row>
    <row r="58" spans="1:14" ht="12.75">
      <c r="A58" s="10" t="s">
        <v>56</v>
      </c>
      <c r="B58" s="14">
        <v>13.522062249567401</v>
      </c>
      <c r="C58" s="14">
        <v>-13.364037836845444</v>
      </c>
      <c r="D58" s="14">
        <v>3.186633403723005</v>
      </c>
      <c r="E58" s="14">
        <v>0.20093448043463358</v>
      </c>
      <c r="F58" s="14">
        <v>8.292062002840005</v>
      </c>
      <c r="G58" s="14">
        <v>-5.009973362486053</v>
      </c>
      <c r="H58" s="14">
        <v>14.814429023488373</v>
      </c>
      <c r="I58" s="14">
        <v>-5.307853368629556</v>
      </c>
      <c r="J58" s="14">
        <v>-8.451822797493612</v>
      </c>
      <c r="K58" s="14">
        <v>-5.856691949768555</v>
      </c>
      <c r="L58" s="14">
        <v>-3.2092135306674097</v>
      </c>
      <c r="M58" s="14">
        <f>('Kauai 2014P'!M58-'Kauai 2013'!M58)/'Kauai 2013'!M58*100</f>
        <v>14.758560071747079</v>
      </c>
      <c r="N58" s="14">
        <f>('Kauai 2014P'!N58-'Kauai 2013'!N58)/'Kauai 2013'!N58*100</f>
        <v>1.1345909551484192</v>
      </c>
    </row>
    <row r="59" spans="1:14" ht="12.75">
      <c r="A59" s="10" t="s">
        <v>57</v>
      </c>
      <c r="B59" s="14">
        <v>7.163671743061251</v>
      </c>
      <c r="C59" s="14">
        <v>23.8472202042445</v>
      </c>
      <c r="D59" s="14">
        <v>7.247487660514773</v>
      </c>
      <c r="E59" s="14">
        <v>-14.063093702172225</v>
      </c>
      <c r="F59" s="14">
        <v>7.22954122291497</v>
      </c>
      <c r="G59" s="14">
        <v>10.027589012858208</v>
      </c>
      <c r="H59" s="14">
        <v>-8.216336156959203</v>
      </c>
      <c r="I59" s="14">
        <v>-15.898778027846106</v>
      </c>
      <c r="J59" s="14">
        <v>14.420592347576267</v>
      </c>
      <c r="K59" s="14">
        <v>-0.8785442171411639</v>
      </c>
      <c r="L59" s="14">
        <v>16.24228307877633</v>
      </c>
      <c r="M59" s="14">
        <f>('Kauai 2014P'!M59-'Kauai 2013'!M59)/'Kauai 2013'!M59*100</f>
        <v>21.10847118268908</v>
      </c>
      <c r="N59" s="14">
        <f>('Kauai 2014P'!N59-'Kauai 2013'!N59)/'Kauai 2013'!N59*100</f>
        <v>4.506723402264884</v>
      </c>
    </row>
    <row r="60" spans="1:14" ht="12.75">
      <c r="A60" s="10" t="s">
        <v>58</v>
      </c>
      <c r="B60" s="14">
        <v>-2.398097531120691</v>
      </c>
      <c r="C60" s="14">
        <v>-7.372081615062143</v>
      </c>
      <c r="D60" s="14">
        <v>-14.240016362402773</v>
      </c>
      <c r="E60" s="14">
        <v>35.318061263589314</v>
      </c>
      <c r="F60" s="14">
        <v>10.156224216596609</v>
      </c>
      <c r="G60" s="14">
        <v>-3.989535069908634</v>
      </c>
      <c r="H60" s="14">
        <v>10.522538760105515</v>
      </c>
      <c r="I60" s="14">
        <v>-9.68582418810925</v>
      </c>
      <c r="J60" s="14">
        <v>-7.183036669273724</v>
      </c>
      <c r="K60" s="14">
        <v>31.35653706793655</v>
      </c>
      <c r="L60" s="14">
        <v>-13.10506568630261</v>
      </c>
      <c r="M60" s="14">
        <f>('Kauai 2014P'!M60-'Kauai 2013'!M60)/'Kauai 2013'!M60*100</f>
        <v>9.023029802126084</v>
      </c>
      <c r="N60" s="14">
        <f>('Kauai 2014P'!N60-'Kauai 2013'!N60)/'Kauai 2013'!N60*100</f>
        <v>2.3388514946295595</v>
      </c>
    </row>
    <row r="61" spans="1:14" ht="12.75">
      <c r="A61" s="12" t="s">
        <v>59</v>
      </c>
      <c r="B61" s="15">
        <v>2.2677438206894607</v>
      </c>
      <c r="C61" s="15">
        <v>-31.141187594665798</v>
      </c>
      <c r="D61" s="15">
        <v>-5.59372970471742</v>
      </c>
      <c r="E61" s="15">
        <v>20.90568165302018</v>
      </c>
      <c r="F61" s="15">
        <v>-8.122867098456076</v>
      </c>
      <c r="G61" s="15">
        <v>16.38135777065557</v>
      </c>
      <c r="H61" s="15">
        <v>-43.55030013060745</v>
      </c>
      <c r="I61" s="15">
        <v>-27.07030439126301</v>
      </c>
      <c r="J61" s="15">
        <v>-27.872692267021616</v>
      </c>
      <c r="K61" s="15">
        <v>-3.716042135972819</v>
      </c>
      <c r="L61" s="15">
        <v>-22.088276626613602</v>
      </c>
      <c r="M61" s="15">
        <f>('Kauai 2014P'!M61-'Kauai 2013'!M61)/'Kauai 2013'!M61*100</f>
        <v>40.81912579588366</v>
      </c>
      <c r="N61" s="15">
        <f>('Kauai 2014P'!N61-'Kauai 2013'!N61)/'Kauai 2013'!N61*100</f>
        <v>-10.422105199858162</v>
      </c>
    </row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State by Month:  Kaua'i
(Arrivals by Air)</oddHeader>
    <oddFooter>&amp;LSource:  Hawai'i Tourism Authority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Minh Chun</cp:lastModifiedBy>
  <cp:lastPrinted>2015-01-28T20:39:55Z</cp:lastPrinted>
  <dcterms:created xsi:type="dcterms:W3CDTF">2008-03-14T19:03:44Z</dcterms:created>
  <dcterms:modified xsi:type="dcterms:W3CDTF">2015-01-28T20:40:09Z</dcterms:modified>
  <cp:category/>
  <cp:version/>
  <cp:contentType/>
  <cp:contentStatus/>
</cp:coreProperties>
</file>