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'Canada'!$A$1:$G$112</definedName>
    <definedName name="_xlnm.Print_Area" localSheetId="7">'Cruise'!$A$1:$G$58</definedName>
    <definedName name="_xlnm.Print_Area" localSheetId="5">'Glance'!$A$1:$G$56</definedName>
    <definedName name="_xlnm.Print_Area" localSheetId="0">'HL'!$A$1:$G$341</definedName>
    <definedName name="_xlnm.Print_Area" localSheetId="6">'Island'!$A$1:$G$64</definedName>
    <definedName name="_xlnm.Print_Area" localSheetId="3">'Japan'!$A$1:$G$107</definedName>
    <definedName name="_xlnm.Print_Area" localSheetId="8">'Seats'!$A$85:$S$170</definedName>
    <definedName name="_xlnm.Print_Area" localSheetId="2">'US East'!$A$1:$G$107</definedName>
    <definedName name="_xlnm.Print_Area" localSheetId="1">'US West'!$A$1:$G$110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<sst xmlns="http://schemas.openxmlformats.org/spreadsheetml/2006/main" count="1304" uniqueCount="296">
  <si>
    <t>TABLE 1.  TOTAL VISITORS BY AIR</t>
  </si>
  <si>
    <t>OCTOBER</t>
  </si>
  <si>
    <t>YEAR-TO-DATE</t>
  </si>
  <si>
    <t>2017P</t>
  </si>
  <si>
    <t>2016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</si>
  <si>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</si>
  <si>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</si>
  <si>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</si>
  <si>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</si>
  <si>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</si>
  <si>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</si>
  <si>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</si>
  <si>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</si>
  <si>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</si>
  <si>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</si>
  <si>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</si>
  <si>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</si>
  <si>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</si>
  <si>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</si>
  <si>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</si>
  <si>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</si>
  <si>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</si>
  <si>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</si>
  <si>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</si>
  <si>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</si>
  <si>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</si>
  <si>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</si>
  <si>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</si>
  <si>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</si>
  <si>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</si>
  <si>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</si>
  <si>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</si>
  <si>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</si>
  <si>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</si>
  <si>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</si>
  <si>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</si>
  <si>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</si>
  <si>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</si>
  <si>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</si>
  <si>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</si>
  <si>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</si>
  <si>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</si>
  <si>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</si>
  <si>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</si>
  <si>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</si>
  <si>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</si>
  <si>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</si>
  <si>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</si>
  <si>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</si>
  <si>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</si>
  <si>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</si>
  <si>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</si>
  <si>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</si>
  <si>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</si>
  <si>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</si>
  <si>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</si>
  <si>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</si>
  <si>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</si>
  <si>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</si>
  <si>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</si>
  <si>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</si>
  <si>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</si>
  <si>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</si>
  <si>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</si>
  <si>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</si>
  <si>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</si>
  <si>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</si>
  <si>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</si>
  <si>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</si>
  <si>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</si>
  <si>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</si>
  <si>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</si>
  <si>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</si>
  <si>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</si>
  <si>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</si>
  <si>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</si>
  <si>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</si>
  <si>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</si>
  <si>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</si>
  <si>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</si>
  <si>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</si>
  <si>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</si>
  <si>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</si>
  <si>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</si>
  <si>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</si>
  <si>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</si>
  <si>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</si>
  <si>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</si>
  <si>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</si>
  <si>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</si>
  <si>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</si>
  <si>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</si>
  <si>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</si>
  <si>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</si>
  <si>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</si>
  <si>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</si>
  <si>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</si>
  <si>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</si>
  <si>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</si>
  <si>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</si>
  <si>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</si>
  <si>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</si>
  <si>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</si>
  <si>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</si>
  <si>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</si>
  <si>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</si>
  <si>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</si>
  <si>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</si>
  <si>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</si>
  <si>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</si>
  <si>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</si>
  <si>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</si>
  <si>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</si>
  <si>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</si>
  <si>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</si>
  <si>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</si>
  <si>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</si>
  <si>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CATEGORY AND MMA</t>
  </si>
  <si>
    <t>% change</t>
  </si>
  <si>
    <t>YTD 2017P</t>
  </si>
  <si>
    <t>YTD 2016P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</si>
  <si>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</si>
  <si>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</si>
  <si>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</si>
  <si>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</si>
  <si>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</si>
  <si>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</si>
  <si>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</si>
  <si>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</si>
  <si>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</si>
  <si>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</si>
  <si>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</si>
  <si>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</si>
  <si>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</si>
  <si>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</si>
  <si>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</si>
  <si>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2017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</si>
  <si>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</si>
  <si>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</si>
  <si>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</si>
  <si>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</si>
  <si>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</si>
  <si>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</si>
  <si>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</si>
  <si>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</si>
  <si>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</si>
  <si>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</si>
  <si>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</si>
  <si>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</si>
  <si>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</si>
  <si>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</si>
  <si>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</si>
  <si>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</si>
  <si>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</si>
  <si>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</si>
  <si>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</si>
  <si>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</si>
  <si>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</si>
  <si>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</si>
  <si>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</si>
  <si>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</si>
  <si>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</si>
  <si>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</si>
  <si>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</si>
  <si>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</si>
  <si>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</si>
  <si>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</si>
  <si>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</si>
  <si>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</si>
  <si>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</si>
  <si>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</si>
  <si>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</si>
  <si>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2017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</si>
  <si>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</si>
  <si>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</si>
  <si>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</si>
  <si>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</si>
  <si>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</si>
  <si>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</si>
  <si>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</si>
  <si>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</si>
  <si>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</si>
  <si>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</si>
  <si>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</si>
  <si>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</si>
  <si>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</si>
  <si>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</si>
  <si>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</si>
  <si>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</si>
  <si>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</si>
  <si>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</si>
  <si>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</si>
  <si>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</si>
  <si>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</si>
  <si>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</si>
  <si>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</si>
  <si>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</si>
  <si>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</si>
  <si>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</si>
  <si>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</si>
  <si>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</si>
  <si>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</si>
  <si>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</si>
  <si>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</si>
  <si>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</si>
  <si>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</si>
  <si>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</si>
  <si>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</si>
  <si>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</si>
  <si>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</si>
  <si>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</si>
  <si>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</si>
  <si>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</si>
  <si>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</si>
  <si>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</si>
  <si>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</si>
  <si>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</si>
  <si>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</si>
  <si>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</si>
  <si>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</si>
  <si>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</si>
  <si>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STATE</t>
  </si>
  <si>
    <t>HONOLULU</t>
  </si>
  <si>
    <t>KAHULUI</t>
  </si>
  <si>
    <t>KONA</t>
  </si>
  <si>
    <t>HILO</t>
  </si>
  <si>
    <t>LIHUE</t>
  </si>
  <si>
    <t>%CHANGE</t>
  </si>
  <si>
    <t>TOTAL</t>
  </si>
  <si>
    <t>SCHEDULES</t>
  </si>
  <si>
    <t>CHARTERS</t>
  </si>
  <si>
    <t>US TOTAL</t>
  </si>
  <si>
    <t>US WEST</t>
  </si>
  <si>
    <t>Anchorage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</si>
  <si>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</si>
  <si>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</si>
  <si>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</si>
  <si>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</si>
  <si>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</si>
  <si>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</si>
  <si>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</si>
  <si>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</si>
  <si>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</si>
  <si>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</si>
  <si>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</si>
  <si>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</si>
  <si>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</si>
  <si>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</si>
  <si>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</si>
  <si>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</si>
  <si>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</si>
  <si>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</si>
  <si>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</si>
  <si>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</si>
  <si>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</si>
  <si>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</si>
  <si>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</si>
  <si>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STATEWIDE</t>
  </si>
  <si>
    <t>LĪHU‘E</t>
  </si>
  <si>
    <t>% Change</t>
  </si>
  <si>
    <t>INTERNATIONAL</t>
  </si>
  <si>
    <t>JAPAN</t>
  </si>
  <si>
    <t>NA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</si>
  <si>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</si>
  <si>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</si>
  <si>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</si>
  <si>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</si>
  <si>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</si>
  <si>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</si>
  <si>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</si>
  <si>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</si>
  <si>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Vancouver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</si>
  <si>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</si>
  <si>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</si>
  <si>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</si>
  <si>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</si>
  <si>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</si>
  <si>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</si>
  <si>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</si>
  <si>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</si>
  <si>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</si>
  <si>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</si>
  <si>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</si>
  <si>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</si>
  <si>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</si>
  <si>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</si>
  <si>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</si>
  <si>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</si>
  <si>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</si>
  <si>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</si>
  <si>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</si>
  <si>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OCTOBER YTD</t>
  </si>
  <si>
    <t>Bellingham</t>
  </si>
  <si>
    <t>Edmonton</t>
  </si>
  <si>
    <t>Toronto</t>
  </si>
  <si>
    <t>Victoria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</si>
</sst>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#,##0.0_);\(#,##0.0\)"/>
    <numFmt numFmtId="168" formatCode="#,##0.0__"/>
    <numFmt numFmtId="169" formatCode="mmmm\ d\,\ yyyy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&quot;$&quot;#,##0.00"/>
    <numFmt numFmtId="176" formatCode="_(* #,##0_);_(* \(#,##0\);_(* &quot;-&quot;??_);_(@_)"/>
    <numFmt numFmtId="177" formatCode="_(* #,##0.0_);_(* \(#,##0.0\);_(* &quot;-&quot;??_);_(@_)"/>
  </numFmts>
  <fonts count="79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9"/>
      <name val="Courier"/>
      <family val="3"/>
    </font>
    <font>
      <b/>
      <sz val="8"/>
      <name val="Courier"/>
      <family val="0"/>
    </font>
    <font>
      <sz val="9"/>
      <name val="MS Sans Serif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sz val="9"/>
      <color indexed="14"/>
      <name val="Arial"/>
      <family val="2"/>
    </font>
    <font>
      <sz val="9"/>
      <color indexed="17"/>
      <name val="Arial"/>
      <family val="2"/>
    </font>
    <font>
      <sz val="10"/>
      <color indexed="17"/>
      <name val="MS Sans Serif"/>
      <family val="2"/>
    </font>
    <font>
      <b/>
      <sz val="8"/>
      <color indexed="17"/>
      <name val="Arial"/>
      <family val="2"/>
    </font>
    <font>
      <sz val="8"/>
      <color indexed="49"/>
      <name val="Arial"/>
      <family val="2"/>
    </font>
    <font>
      <sz val="8"/>
      <color indexed="10"/>
      <name val="Courier"/>
      <family val="3"/>
    </font>
    <font>
      <sz val="8"/>
      <color indexed="10"/>
      <name val="Arial"/>
      <family val="2"/>
    </font>
    <font>
      <sz val="11"/>
      <color indexed="4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40"/>
      <name val="Arial"/>
      <family val="2"/>
    </font>
    <font>
      <sz val="11"/>
      <color indexed="40"/>
      <name val="MS Sans Serif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sz val="9"/>
      <color rgb="FF00B050"/>
      <name val="Arial"/>
      <family val="2"/>
    </font>
    <font>
      <sz val="10"/>
      <color rgb="FF00B050"/>
      <name val="MS Sans Serif"/>
      <family val="2"/>
    </font>
    <font>
      <b/>
      <sz val="8"/>
      <color rgb="FF00B050"/>
      <name val="Arial"/>
      <family val="2"/>
    </font>
    <font>
      <sz val="8"/>
      <color theme="8"/>
      <name val="Arial"/>
      <family val="2"/>
    </font>
    <font>
      <sz val="8"/>
      <color rgb="FFFF0000"/>
      <name val="Courier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B0F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7" fontId="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1" xfId="0" applyNumberFormat="1" applyFont="1" applyFill="1" applyBorder="1" applyAlignment="1" applyProtection="1">
      <alignment horizontal="centerContinuous"/>
      <protection/>
    </xf>
    <xf numFmtId="164" fontId="3" fillId="33" borderId="12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centerContinuous"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 quotePrefix="1">
      <alignment horizontal="center"/>
      <protection/>
    </xf>
    <xf numFmtId="164" fontId="3" fillId="33" borderId="16" xfId="42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>
      <alignment/>
    </xf>
    <xf numFmtId="164" fontId="3" fillId="33" borderId="19" xfId="42" applyNumberFormat="1" applyFont="1" applyFill="1" applyBorder="1" applyAlignment="1">
      <alignment horizontal="right"/>
    </xf>
    <xf numFmtId="37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 applyProtection="1">
      <alignment horizontal="right"/>
      <protection/>
    </xf>
    <xf numFmtId="165" fontId="3" fillId="33" borderId="0" xfId="63" applyNumberFormat="1" applyFont="1" applyFill="1" applyAlignment="1">
      <alignment/>
    </xf>
    <xf numFmtId="164" fontId="3" fillId="33" borderId="18" xfId="0" applyNumberFormat="1" applyFont="1" applyFill="1" applyBorder="1" applyAlignment="1" applyProtection="1">
      <alignment horizontal="right"/>
      <protection/>
    </xf>
    <xf numFmtId="0" fontId="66" fillId="33" borderId="0" xfId="0" applyFont="1" applyFill="1" applyAlignment="1">
      <alignment/>
    </xf>
    <xf numFmtId="4" fontId="3" fillId="33" borderId="18" xfId="0" applyNumberFormat="1" applyFont="1" applyFill="1" applyBorder="1" applyAlignment="1" applyProtection="1">
      <alignment horizontal="right"/>
      <protection/>
    </xf>
    <xf numFmtId="4" fontId="3" fillId="33" borderId="18" xfId="42" applyNumberFormat="1" applyFont="1" applyFill="1" applyBorder="1" applyAlignment="1" applyProtection="1">
      <alignment horizontal="right"/>
      <protection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165" fontId="67" fillId="33" borderId="0" xfId="63" applyNumberFormat="1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3" fontId="3" fillId="33" borderId="20" xfId="0" applyNumberFormat="1" applyFont="1" applyFill="1" applyBorder="1" applyAlignment="1" applyProtection="1">
      <alignment horizontal="right"/>
      <protection/>
    </xf>
    <xf numFmtId="164" fontId="3" fillId="33" borderId="20" xfId="42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right"/>
      <protection/>
    </xf>
    <xf numFmtId="3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42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7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>
      <alignment horizontal="right"/>
    </xf>
    <xf numFmtId="164" fontId="3" fillId="33" borderId="17" xfId="42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left" indent="1"/>
      <protection/>
    </xf>
    <xf numFmtId="3" fontId="3" fillId="33" borderId="0" xfId="0" applyNumberFormat="1" applyFont="1" applyFill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3" xfId="0" applyNumberFormat="1" applyFont="1" applyFill="1" applyBorder="1" applyAlignment="1" applyProtection="1">
      <alignment horizontal="lef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3" xfId="42" applyNumberFormat="1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left"/>
      <protection/>
    </xf>
    <xf numFmtId="164" fontId="3" fillId="33" borderId="17" xfId="0" applyNumberFormat="1" applyFont="1" applyFill="1" applyBorder="1" applyAlignment="1" applyProtection="1">
      <alignment horizontal="right"/>
      <protection/>
    </xf>
    <xf numFmtId="3" fontId="3" fillId="33" borderId="19" xfId="0" applyNumberFormat="1" applyFont="1" applyFill="1" applyBorder="1" applyAlignment="1" applyProtection="1">
      <alignment horizontal="right"/>
      <protection/>
    </xf>
    <xf numFmtId="39" fontId="3" fillId="33" borderId="17" xfId="0" applyNumberFormat="1" applyFont="1" applyFill="1" applyBorder="1" applyAlignment="1" applyProtection="1">
      <alignment horizontal="left"/>
      <protection/>
    </xf>
    <xf numFmtId="4" fontId="3" fillId="33" borderId="17" xfId="0" applyNumberFormat="1" applyFont="1" applyFill="1" applyBorder="1" applyAlignment="1" applyProtection="1">
      <alignment horizontal="right"/>
      <protection/>
    </xf>
    <xf numFmtId="164" fontId="3" fillId="33" borderId="20" xfId="0" applyNumberFormat="1" applyFont="1" applyFill="1" applyBorder="1" applyAlignment="1" applyProtection="1">
      <alignment horizontal="right"/>
      <protection/>
    </xf>
    <xf numFmtId="166" fontId="3" fillId="33" borderId="18" xfId="42" applyNumberFormat="1" applyFont="1" applyFill="1" applyBorder="1" applyAlignment="1" applyProtection="1">
      <alignment horizontal="right"/>
      <protection/>
    </xf>
    <xf numFmtId="166" fontId="3" fillId="33" borderId="2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>
      <alignment horizontal="right"/>
    </xf>
    <xf numFmtId="164" fontId="3" fillId="33" borderId="15" xfId="42" applyNumberFormat="1" applyFont="1" applyFill="1" applyBorder="1" applyAlignment="1" applyProtection="1">
      <alignment horizontal="center"/>
      <protection/>
    </xf>
    <xf numFmtId="164" fontId="3" fillId="33" borderId="0" xfId="42" applyNumberFormat="1" applyFont="1" applyFill="1" applyAlignment="1">
      <alignment/>
    </xf>
    <xf numFmtId="0" fontId="2" fillId="34" borderId="0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 horizontal="centerContinuous"/>
      <protection/>
    </xf>
    <xf numFmtId="37" fontId="2" fillId="34" borderId="14" xfId="0" applyNumberFormat="1" applyFont="1" applyFill="1" applyBorder="1" applyAlignment="1" applyProtection="1">
      <alignment horizontal="centerContinuous"/>
      <protection/>
    </xf>
    <xf numFmtId="37" fontId="2" fillId="34" borderId="21" xfId="0" applyNumberFormat="1" applyFont="1" applyFill="1" applyBorder="1" applyAlignment="1" applyProtection="1">
      <alignment horizontal="centerContinuous"/>
      <protection/>
    </xf>
    <xf numFmtId="37" fontId="2" fillId="34" borderId="16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Alignment="1">
      <alignment/>
    </xf>
    <xf numFmtId="37" fontId="2" fillId="34" borderId="20" xfId="0" applyNumberFormat="1" applyFont="1" applyFill="1" applyBorder="1" applyAlignment="1" applyProtection="1">
      <alignment horizontal="centerContinuous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37" fontId="2" fillId="34" borderId="17" xfId="0" applyNumberFormat="1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37" fontId="3" fillId="34" borderId="18" xfId="0" applyNumberFormat="1" applyFont="1" applyFill="1" applyBorder="1" applyAlignment="1" applyProtection="1">
      <alignment horizontal="righ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166" fontId="2" fillId="34" borderId="18" xfId="0" applyNumberFormat="1" applyFont="1" applyFill="1" applyBorder="1" applyAlignment="1">
      <alignment horizontal="right"/>
    </xf>
    <xf numFmtId="39" fontId="3" fillId="34" borderId="18" xfId="0" applyNumberFormat="1" applyFont="1" applyFill="1" applyBorder="1" applyAlignment="1" applyProtection="1">
      <alignment horizontal="right"/>
      <protection/>
    </xf>
    <xf numFmtId="37" fontId="2" fillId="34" borderId="13" xfId="0" applyNumberFormat="1" applyFont="1" applyFill="1" applyBorder="1" applyAlignment="1" applyProtection="1">
      <alignment horizontal="left"/>
      <protection/>
    </xf>
    <xf numFmtId="37" fontId="3" fillId="34" borderId="20" xfId="0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37" fontId="3" fillId="33" borderId="18" xfId="0" applyNumberFormat="1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37" fontId="2" fillId="34" borderId="17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right"/>
    </xf>
    <xf numFmtId="166" fontId="3" fillId="34" borderId="17" xfId="42" applyNumberFormat="1" applyFont="1" applyFill="1" applyBorder="1" applyAlignment="1" applyProtection="1">
      <alignment horizontal="right"/>
      <protection/>
    </xf>
    <xf numFmtId="9" fontId="2" fillId="34" borderId="0" xfId="63" applyFont="1" applyFill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left"/>
      <protection/>
    </xf>
    <xf numFmtId="167" fontId="3" fillId="34" borderId="13" xfId="0" applyNumberFormat="1" applyFont="1" applyFill="1" applyBorder="1" applyAlignment="1" applyProtection="1">
      <alignment horizontal="right"/>
      <protection/>
    </xf>
    <xf numFmtId="166" fontId="3" fillId="34" borderId="13" xfId="42" applyNumberFormat="1" applyFont="1" applyFill="1" applyBorder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37" fontId="2" fillId="34" borderId="0" xfId="0" applyNumberFormat="1" applyFont="1" applyFill="1" applyAlignment="1">
      <alignment/>
    </xf>
    <xf numFmtId="0" fontId="6" fillId="0" borderId="0" xfId="58" applyFont="1" applyBorder="1">
      <alignment/>
      <protection/>
    </xf>
    <xf numFmtId="37" fontId="8" fillId="0" borderId="0" xfId="59" applyFont="1">
      <alignment/>
      <protection/>
    </xf>
    <xf numFmtId="0" fontId="9" fillId="0" borderId="0" xfId="58" applyFont="1" applyAlignment="1">
      <alignment horizontal="left"/>
      <protection/>
    </xf>
    <xf numFmtId="0" fontId="9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168" fontId="69" fillId="0" borderId="0" xfId="58" applyNumberFormat="1" applyFont="1" applyBorder="1">
      <alignment/>
      <protection/>
    </xf>
    <xf numFmtId="0" fontId="6" fillId="34" borderId="15" xfId="58" applyFont="1" applyFill="1" applyBorder="1" applyAlignment="1">
      <alignment horizontal="center" vertical="center"/>
      <protection/>
    </xf>
    <xf numFmtId="1" fontId="10" fillId="34" borderId="15" xfId="0" applyNumberFormat="1" applyFont="1" applyFill="1" applyBorder="1" applyAlignment="1" applyProtection="1">
      <alignment horizontal="center"/>
      <protection/>
    </xf>
    <xf numFmtId="169" fontId="6" fillId="0" borderId="15" xfId="58" applyNumberFormat="1" applyFont="1" applyFill="1" applyBorder="1" applyAlignment="1" quotePrefix="1">
      <alignment horizontal="center" vertical="center"/>
      <protection/>
    </xf>
    <xf numFmtId="169" fontId="6" fillId="34" borderId="15" xfId="58" applyNumberFormat="1" applyFont="1" applyFill="1" applyBorder="1" applyAlignment="1">
      <alignment horizontal="center" vertical="center"/>
      <protection/>
    </xf>
    <xf numFmtId="0" fontId="6" fillId="0" borderId="17" xfId="58" applyFont="1" applyBorder="1">
      <alignment/>
      <protection/>
    </xf>
    <xf numFmtId="0" fontId="11" fillId="35" borderId="18" xfId="58" applyFont="1" applyFill="1" applyBorder="1">
      <alignment/>
      <protection/>
    </xf>
    <xf numFmtId="168" fontId="11" fillId="35" borderId="18" xfId="58" applyNumberFormat="1" applyFont="1" applyFill="1" applyBorder="1" applyAlignment="1">
      <alignment horizontal="right"/>
      <protection/>
    </xf>
    <xf numFmtId="168" fontId="6" fillId="0" borderId="17" xfId="58" applyNumberFormat="1" applyFont="1" applyFill="1" applyBorder="1" applyAlignment="1">
      <alignment horizontal="right"/>
      <protection/>
    </xf>
    <xf numFmtId="168" fontId="70" fillId="0" borderId="0" xfId="58" applyNumberFormat="1" applyFont="1" applyBorder="1">
      <alignment/>
      <protection/>
    </xf>
    <xf numFmtId="168" fontId="11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37" fontId="12" fillId="0" borderId="0" xfId="59" applyFont="1">
      <alignment/>
      <protection/>
    </xf>
    <xf numFmtId="0" fontId="6" fillId="0" borderId="18" xfId="58" applyFont="1" applyBorder="1" applyAlignment="1">
      <alignment horizontal="left"/>
      <protection/>
    </xf>
    <xf numFmtId="168" fontId="6" fillId="0" borderId="18" xfId="58" applyNumberFormat="1" applyFont="1" applyFill="1" applyBorder="1" applyAlignment="1">
      <alignment horizontal="right"/>
      <protection/>
    </xf>
    <xf numFmtId="165" fontId="6" fillId="0" borderId="17" xfId="64" applyNumberFormat="1" applyFont="1" applyBorder="1" applyAlignment="1">
      <alignment/>
    </xf>
    <xf numFmtId="37" fontId="8" fillId="0" borderId="0" xfId="59" applyFont="1" applyBorder="1">
      <alignment/>
      <protection/>
    </xf>
    <xf numFmtId="168" fontId="6" fillId="0" borderId="0" xfId="58" applyNumberFormat="1" applyFont="1" applyBorder="1">
      <alignment/>
      <protection/>
    </xf>
    <xf numFmtId="165" fontId="6" fillId="0" borderId="0" xfId="64" applyNumberFormat="1" applyFont="1" applyBorder="1" applyAlignment="1">
      <alignment/>
    </xf>
    <xf numFmtId="0" fontId="9" fillId="0" borderId="18" xfId="58" applyFont="1" applyBorder="1">
      <alignment/>
      <protection/>
    </xf>
    <xf numFmtId="168" fontId="6" fillId="0" borderId="22" xfId="58" applyNumberFormat="1" applyFont="1" applyBorder="1" applyAlignment="1">
      <alignment horizontal="right"/>
      <protection/>
    </xf>
    <xf numFmtId="166" fontId="6" fillId="0" borderId="22" xfId="42" applyNumberFormat="1" applyFont="1" applyBorder="1" applyAlignment="1">
      <alignment horizontal="right"/>
    </xf>
    <xf numFmtId="170" fontId="11" fillId="35" borderId="18" xfId="58" applyNumberFormat="1" applyFont="1" applyFill="1" applyBorder="1" applyAlignment="1">
      <alignment horizontal="right"/>
      <protection/>
    </xf>
    <xf numFmtId="165" fontId="11" fillId="0" borderId="0" xfId="64" applyNumberFormat="1" applyFont="1" applyBorder="1" applyAlignment="1">
      <alignment/>
    </xf>
    <xf numFmtId="170" fontId="6" fillId="0" borderId="18" xfId="58" applyNumberFormat="1" applyFont="1" applyFill="1" applyBorder="1" applyAlignment="1">
      <alignment horizontal="right"/>
      <protection/>
    </xf>
    <xf numFmtId="37" fontId="8" fillId="34" borderId="0" xfId="59" applyFont="1" applyFill="1">
      <alignment/>
      <protection/>
    </xf>
    <xf numFmtId="171" fontId="6" fillId="0" borderId="0" xfId="64" applyNumberFormat="1" applyFont="1" applyBorder="1" applyAlignment="1">
      <alignment/>
    </xf>
    <xf numFmtId="171" fontId="6" fillId="0" borderId="0" xfId="58" applyNumberFormat="1" applyFont="1" applyBorder="1">
      <alignment/>
      <protection/>
    </xf>
    <xf numFmtId="171" fontId="8" fillId="0" borderId="0" xfId="59" applyNumberFormat="1" applyFont="1">
      <alignment/>
      <protection/>
    </xf>
    <xf numFmtId="171" fontId="6" fillId="0" borderId="0" xfId="58" applyNumberFormat="1" applyFont="1">
      <alignment/>
      <protection/>
    </xf>
    <xf numFmtId="172" fontId="11" fillId="35" borderId="18" xfId="58" applyNumberFormat="1" applyFont="1" applyFill="1" applyBorder="1" applyAlignment="1">
      <alignment horizontal="right"/>
      <protection/>
    </xf>
    <xf numFmtId="171" fontId="11" fillId="0" borderId="0" xfId="64" applyNumberFormat="1" applyFont="1" applyBorder="1" applyAlignment="1">
      <alignment/>
    </xf>
    <xf numFmtId="171" fontId="11" fillId="0" borderId="0" xfId="58" applyNumberFormat="1" applyFont="1">
      <alignment/>
      <protection/>
    </xf>
    <xf numFmtId="171" fontId="11" fillId="0" borderId="0" xfId="58" applyNumberFormat="1" applyFont="1" applyBorder="1">
      <alignment/>
      <protection/>
    </xf>
    <xf numFmtId="171" fontId="12" fillId="0" borderId="0" xfId="59" applyNumberFormat="1" applyFont="1">
      <alignment/>
      <protection/>
    </xf>
    <xf numFmtId="2" fontId="11" fillId="0" borderId="0" xfId="58" applyNumberFormat="1" applyFont="1">
      <alignment/>
      <protection/>
    </xf>
    <xf numFmtId="172" fontId="6" fillId="0" borderId="18" xfId="58" applyNumberFormat="1" applyFont="1" applyFill="1" applyBorder="1" applyAlignment="1">
      <alignment horizontal="right"/>
      <protection/>
    </xf>
    <xf numFmtId="2" fontId="6" fillId="0" borderId="0" xfId="58" applyNumberFormat="1" applyFont="1">
      <alignment/>
      <protection/>
    </xf>
    <xf numFmtId="165" fontId="8" fillId="0" borderId="0" xfId="59" applyNumberFormat="1" applyFont="1">
      <alignment/>
      <protection/>
    </xf>
    <xf numFmtId="167" fontId="8" fillId="0" borderId="0" xfId="59" applyNumberFormat="1" applyFont="1">
      <alignment/>
      <protection/>
    </xf>
    <xf numFmtId="173" fontId="8" fillId="0" borderId="0" xfId="59" applyNumberFormat="1" applyFont="1">
      <alignment/>
      <protection/>
    </xf>
    <xf numFmtId="166" fontId="6" fillId="0" borderId="18" xfId="42" applyNumberFormat="1" applyFont="1" applyFill="1" applyBorder="1" applyAlignment="1">
      <alignment horizontal="right"/>
    </xf>
    <xf numFmtId="0" fontId="11" fillId="0" borderId="0" xfId="58" applyFont="1">
      <alignment/>
      <protection/>
    </xf>
    <xf numFmtId="0" fontId="6" fillId="0" borderId="20" xfId="58" applyFont="1" applyBorder="1" applyAlignment="1">
      <alignment horizontal="left"/>
      <protection/>
    </xf>
    <xf numFmtId="168" fontId="6" fillId="0" borderId="20" xfId="58" applyNumberFormat="1" applyFon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1" fontId="6" fillId="0" borderId="0" xfId="58" applyNumberFormat="1" applyFont="1" applyBorder="1">
      <alignment/>
      <protection/>
    </xf>
    <xf numFmtId="0" fontId="9" fillId="0" borderId="0" xfId="60" applyFont="1" applyBorder="1" applyAlignment="1">
      <alignment horizontal="centerContinuous"/>
      <protection/>
    </xf>
    <xf numFmtId="1" fontId="5" fillId="33" borderId="14" xfId="57" applyNumberFormat="1" applyFont="1" applyFill="1" applyBorder="1" applyAlignment="1">
      <alignment horizontal="center"/>
      <protection/>
    </xf>
    <xf numFmtId="0" fontId="9" fillId="0" borderId="15" xfId="57" applyFont="1" applyFill="1" applyBorder="1" applyAlignment="1">
      <alignment horizontal="left"/>
      <protection/>
    </xf>
    <xf numFmtId="0" fontId="9" fillId="0" borderId="16" xfId="57" applyFont="1" applyBorder="1" applyAlignment="1">
      <alignment horizont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left"/>
      <protection/>
    </xf>
    <xf numFmtId="174" fontId="6" fillId="0" borderId="18" xfId="57" applyNumberFormat="1" applyFont="1" applyBorder="1" applyAlignment="1">
      <alignment/>
      <protection/>
    </xf>
    <xf numFmtId="174" fontId="6" fillId="0" borderId="18" xfId="57" applyNumberFormat="1" applyFont="1" applyFill="1" applyBorder="1" applyAlignment="1">
      <alignment/>
      <protection/>
    </xf>
    <xf numFmtId="39" fontId="13" fillId="0" borderId="0" xfId="59" applyNumberFormat="1" applyFont="1">
      <alignment/>
      <protection/>
    </xf>
    <xf numFmtId="0" fontId="5" fillId="33" borderId="17" xfId="57" applyFont="1" applyFill="1" applyBorder="1" applyAlignment="1">
      <alignment horizontal="center"/>
      <protection/>
    </xf>
    <xf numFmtId="0" fontId="6" fillId="0" borderId="18" xfId="57" applyFont="1" applyBorder="1">
      <alignment/>
      <protection/>
    </xf>
    <xf numFmtId="0" fontId="6" fillId="0" borderId="18" xfId="57" applyFont="1" applyBorder="1" applyAlignment="1">
      <alignment wrapText="1"/>
      <protection/>
    </xf>
    <xf numFmtId="0" fontId="6" fillId="0" borderId="20" xfId="57" applyFont="1" applyBorder="1">
      <alignment/>
      <protection/>
    </xf>
    <xf numFmtId="174" fontId="6" fillId="0" borderId="20" xfId="57" applyNumberFormat="1" applyFont="1" applyBorder="1">
      <alignment/>
      <protection/>
    </xf>
    <xf numFmtId="3" fontId="6" fillId="0" borderId="19" xfId="57" applyNumberFormat="1" applyFont="1" applyBorder="1" applyAlignment="1">
      <alignment horizontal="right"/>
      <protection/>
    </xf>
    <xf numFmtId="3" fontId="6" fillId="0" borderId="19" xfId="57" applyNumberFormat="1" applyFont="1" applyFill="1" applyBorder="1" applyAlignment="1">
      <alignment horizontal="right"/>
      <protection/>
    </xf>
    <xf numFmtId="3" fontId="6" fillId="0" borderId="18" xfId="57" applyNumberFormat="1" applyFont="1" applyBorder="1" applyAlignment="1">
      <alignment horizontal="right"/>
      <protection/>
    </xf>
    <xf numFmtId="3" fontId="6" fillId="0" borderId="18" xfId="57" applyNumberFormat="1" applyFont="1" applyFill="1" applyBorder="1" applyAlignment="1">
      <alignment horizontal="right"/>
      <protection/>
    </xf>
    <xf numFmtId="3" fontId="6" fillId="0" borderId="20" xfId="57" applyNumberFormat="1" applyFont="1" applyBorder="1">
      <alignment/>
      <protection/>
    </xf>
    <xf numFmtId="0" fontId="5" fillId="33" borderId="10" xfId="57" applyFont="1" applyFill="1" applyBorder="1" applyAlignment="1">
      <alignment horizontal="center"/>
      <protection/>
    </xf>
    <xf numFmtId="0" fontId="6" fillId="0" borderId="19" xfId="57" applyFont="1" applyBorder="1">
      <alignment/>
      <protection/>
    </xf>
    <xf numFmtId="3" fontId="6" fillId="0" borderId="18" xfId="57" applyNumberFormat="1" applyFont="1" applyFill="1" applyBorder="1" applyAlignment="1">
      <alignment horizontal="right" wrapText="1"/>
      <protection/>
    </xf>
    <xf numFmtId="4" fontId="6" fillId="0" borderId="19" xfId="57" applyNumberFormat="1" applyFont="1" applyBorder="1" applyAlignment="1">
      <alignment horizontal="right"/>
      <protection/>
    </xf>
    <xf numFmtId="4" fontId="6" fillId="0" borderId="18" xfId="57" applyNumberFormat="1" applyFont="1" applyBorder="1" applyAlignment="1">
      <alignment horizontal="right"/>
      <protection/>
    </xf>
    <xf numFmtId="4" fontId="6" fillId="0" borderId="20" xfId="57" applyNumberFormat="1" applyFont="1" applyBorder="1">
      <alignment/>
      <protection/>
    </xf>
    <xf numFmtId="0" fontId="6" fillId="0" borderId="19" xfId="57" applyFont="1" applyFill="1" applyBorder="1" applyAlignment="1">
      <alignment horizontal="left"/>
      <protection/>
    </xf>
    <xf numFmtId="174" fontId="6" fillId="0" borderId="18" xfId="57" applyNumberFormat="1" applyFont="1" applyBorder="1">
      <alignment/>
      <protection/>
    </xf>
    <xf numFmtId="174" fontId="6" fillId="0" borderId="18" xfId="57" applyNumberFormat="1" applyFont="1" applyBorder="1" applyAlignment="1">
      <alignment horizontal="right"/>
      <protection/>
    </xf>
    <xf numFmtId="174" fontId="6" fillId="0" borderId="19" xfId="57" applyNumberFormat="1" applyFont="1" applyBorder="1" applyAlignment="1">
      <alignment/>
      <protection/>
    </xf>
    <xf numFmtId="39" fontId="13" fillId="0" borderId="0" xfId="59" applyNumberFormat="1" applyFont="1" applyBorder="1">
      <alignment/>
      <protection/>
    </xf>
    <xf numFmtId="0" fontId="6" fillId="0" borderId="20" xfId="58" applyFont="1" applyBorder="1">
      <alignment/>
      <protection/>
    </xf>
    <xf numFmtId="0" fontId="3" fillId="33" borderId="14" xfId="57" applyFont="1" applyFill="1" applyBorder="1" applyAlignment="1">
      <alignment horizontal="center"/>
      <protection/>
    </xf>
    <xf numFmtId="0" fontId="6" fillId="0" borderId="15" xfId="57" applyFont="1" applyBorder="1">
      <alignment/>
      <protection/>
    </xf>
    <xf numFmtId="174" fontId="6" fillId="0" borderId="15" xfId="57" applyNumberFormat="1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164" fontId="6" fillId="0" borderId="20" xfId="57" applyNumberFormat="1" applyFont="1" applyBorder="1" applyAlignment="1">
      <alignment/>
      <protection/>
    </xf>
    <xf numFmtId="3" fontId="6" fillId="0" borderId="18" xfId="42" applyNumberFormat="1" applyFont="1" applyBorder="1" applyAlignment="1">
      <alignment/>
    </xf>
    <xf numFmtId="3" fontId="6" fillId="0" borderId="20" xfId="57" applyNumberFormat="1" applyFont="1" applyBorder="1" applyAlignment="1">
      <alignment/>
      <protection/>
    </xf>
    <xf numFmtId="0" fontId="6" fillId="0" borderId="20" xfId="57" applyFont="1" applyBorder="1" applyAlignment="1">
      <alignment wrapText="1"/>
      <protection/>
    </xf>
    <xf numFmtId="174" fontId="6" fillId="0" borderId="20" xfId="57" applyNumberFormat="1" applyFont="1" applyBorder="1" applyAlignment="1">
      <alignment/>
      <protection/>
    </xf>
    <xf numFmtId="0" fontId="9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wrapText="1"/>
      <protection/>
    </xf>
    <xf numFmtId="174" fontId="6" fillId="0" borderId="0" xfId="57" applyNumberFormat="1" applyFont="1" applyBorder="1" applyAlignment="1">
      <alignment wrapText="1"/>
      <protection/>
    </xf>
    <xf numFmtId="0" fontId="6" fillId="0" borderId="0" xfId="57" applyFont="1" applyBorder="1">
      <alignment/>
      <protection/>
    </xf>
    <xf numFmtId="37" fontId="71" fillId="0" borderId="0" xfId="59" applyFont="1">
      <alignment/>
      <protection/>
    </xf>
    <xf numFmtId="37" fontId="6" fillId="0" borderId="0" xfId="59" applyFont="1">
      <alignment/>
      <protection/>
    </xf>
    <xf numFmtId="168" fontId="11" fillId="35" borderId="18" xfId="0" applyNumberFormat="1" applyFont="1" applyFill="1" applyBorder="1" applyAlignment="1">
      <alignment/>
    </xf>
    <xf numFmtId="37" fontId="11" fillId="0" borderId="0" xfId="59" applyFont="1">
      <alignment/>
      <protection/>
    </xf>
    <xf numFmtId="168" fontId="6" fillId="0" borderId="18" xfId="0" applyNumberFormat="1" applyFont="1" applyFill="1" applyBorder="1" applyAlignment="1">
      <alignment/>
    </xf>
    <xf numFmtId="168" fontId="6" fillId="0" borderId="22" xfId="0" applyNumberFormat="1" applyFont="1" applyFill="1" applyBorder="1" applyAlignment="1">
      <alignment horizontal="right"/>
    </xf>
    <xf numFmtId="168" fontId="6" fillId="0" borderId="18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168" fontId="6" fillId="0" borderId="0" xfId="58" applyNumberFormat="1" applyFont="1">
      <alignment/>
      <protection/>
    </xf>
    <xf numFmtId="170" fontId="11" fillId="35" borderId="18" xfId="0" applyNumberFormat="1" applyFont="1" applyFill="1" applyBorder="1" applyAlignment="1">
      <alignment/>
    </xf>
    <xf numFmtId="168" fontId="11" fillId="35" borderId="22" xfId="0" applyNumberFormat="1" applyFont="1" applyFill="1" applyBorder="1" applyAlignment="1">
      <alignment horizontal="right"/>
    </xf>
    <xf numFmtId="170" fontId="6" fillId="0" borderId="18" xfId="0" applyNumberFormat="1" applyFont="1" applyFill="1" applyBorder="1" applyAlignment="1">
      <alignment/>
    </xf>
    <xf numFmtId="0" fontId="6" fillId="0" borderId="18" xfId="58" applyFont="1" applyFill="1" applyBorder="1" applyAlignment="1">
      <alignment horizontal="left"/>
      <protection/>
    </xf>
    <xf numFmtId="170" fontId="6" fillId="0" borderId="18" xfId="0" applyNumberFormat="1" applyFont="1" applyBorder="1" applyAlignment="1">
      <alignment/>
    </xf>
    <xf numFmtId="170" fontId="6" fillId="0" borderId="18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/>
    </xf>
    <xf numFmtId="172" fontId="11" fillId="35" borderId="22" xfId="0" applyNumberFormat="1" applyFont="1" applyFill="1" applyBorder="1" applyAlignment="1">
      <alignment horizontal="right"/>
    </xf>
    <xf numFmtId="172" fontId="6" fillId="0" borderId="22" xfId="0" applyNumberFormat="1" applyFont="1" applyFill="1" applyBorder="1" applyAlignment="1">
      <alignment horizontal="right"/>
    </xf>
    <xf numFmtId="168" fontId="11" fillId="35" borderId="18" xfId="0" applyNumberFormat="1" applyFont="1" applyFill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6" fontId="6" fillId="0" borderId="22" xfId="0" applyNumberFormat="1" applyFont="1" applyBorder="1" applyAlignment="1">
      <alignment horizontal="right"/>
    </xf>
    <xf numFmtId="168" fontId="11" fillId="0" borderId="18" xfId="0" applyNumberFormat="1" applyFont="1" applyFill="1" applyBorder="1" applyAlignment="1">
      <alignment horizontal="right"/>
    </xf>
    <xf numFmtId="168" fontId="6" fillId="0" borderId="22" xfId="0" applyNumberFormat="1" applyFont="1" applyFill="1" applyBorder="1" applyAlignment="1">
      <alignment horizontal="right" indent="1"/>
    </xf>
    <xf numFmtId="166" fontId="6" fillId="0" borderId="20" xfId="0" applyNumberFormat="1" applyFont="1" applyBorder="1" applyAlignment="1">
      <alignment horizontal="right"/>
    </xf>
    <xf numFmtId="168" fontId="6" fillId="0" borderId="20" xfId="0" applyNumberFormat="1" applyFont="1" applyFill="1" applyBorder="1" applyAlignment="1">
      <alignment horizontal="right"/>
    </xf>
    <xf numFmtId="166" fontId="6" fillId="0" borderId="23" xfId="0" applyNumberFormat="1" applyFont="1" applyBorder="1" applyAlignment="1">
      <alignment horizontal="right"/>
    </xf>
    <xf numFmtId="0" fontId="9" fillId="0" borderId="0" xfId="58" applyFont="1">
      <alignment/>
      <protection/>
    </xf>
    <xf numFmtId="174" fontId="6" fillId="0" borderId="0" xfId="58" applyNumberFormat="1" applyFont="1">
      <alignment/>
      <protection/>
    </xf>
    <xf numFmtId="1" fontId="5" fillId="0" borderId="14" xfId="57" applyNumberFormat="1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39" fontId="9" fillId="0" borderId="0" xfId="59" applyNumberFormat="1" applyFont="1">
      <alignment/>
      <protection/>
    </xf>
    <xf numFmtId="0" fontId="6" fillId="0" borderId="17" xfId="57" applyFont="1" applyBorder="1" applyAlignment="1">
      <alignment wrapText="1"/>
      <protection/>
    </xf>
    <xf numFmtId="175" fontId="6" fillId="0" borderId="18" xfId="57" applyNumberFormat="1" applyFont="1" applyBorder="1" applyAlignment="1">
      <alignment/>
      <protection/>
    </xf>
    <xf numFmtId="0" fontId="6" fillId="0" borderId="17" xfId="57" applyFont="1" applyFill="1" applyBorder="1" applyAlignment="1">
      <alignment horizontal="left"/>
      <protection/>
    </xf>
    <xf numFmtId="0" fontId="6" fillId="0" borderId="17" xfId="57" applyFont="1" applyBorder="1">
      <alignment/>
      <protection/>
    </xf>
    <xf numFmtId="3" fontId="6" fillId="0" borderId="18" xfId="57" applyNumberFormat="1" applyFont="1" applyFill="1" applyBorder="1" applyAlignment="1">
      <alignment/>
      <protection/>
    </xf>
    <xf numFmtId="3" fontId="6" fillId="0" borderId="18" xfId="57" applyNumberFormat="1" applyFont="1" applyFill="1" applyBorder="1" applyAlignment="1">
      <alignment wrapText="1"/>
      <protection/>
    </xf>
    <xf numFmtId="0" fontId="6" fillId="0" borderId="13" xfId="57" applyFont="1" applyBorder="1">
      <alignment/>
      <protection/>
    </xf>
    <xf numFmtId="3" fontId="6" fillId="0" borderId="20" xfId="57" applyNumberFormat="1" applyFont="1" applyFill="1" applyBorder="1">
      <alignment/>
      <protection/>
    </xf>
    <xf numFmtId="0" fontId="6" fillId="0" borderId="0" xfId="0" applyFont="1" applyAlignment="1">
      <alignment/>
    </xf>
    <xf numFmtId="0" fontId="5" fillId="0" borderId="14" xfId="57" applyFont="1" applyBorder="1" applyAlignment="1">
      <alignment horizontal="center"/>
      <protection/>
    </xf>
    <xf numFmtId="174" fontId="6" fillId="0" borderId="19" xfId="57" applyNumberFormat="1" applyFont="1" applyBorder="1" applyAlignment="1">
      <alignment horizontal="right"/>
      <protection/>
    </xf>
    <xf numFmtId="174" fontId="6" fillId="0" borderId="0" xfId="0" applyNumberFormat="1" applyFont="1" applyAlignment="1">
      <alignment/>
    </xf>
    <xf numFmtId="175" fontId="6" fillId="0" borderId="18" xfId="57" applyNumberFormat="1" applyFont="1" applyBorder="1" applyAlignment="1">
      <alignment horizontal="right"/>
      <protection/>
    </xf>
    <xf numFmtId="3" fontId="6" fillId="0" borderId="19" xfId="46" applyNumberFormat="1" applyFont="1" applyBorder="1" applyAlignment="1">
      <alignment/>
    </xf>
    <xf numFmtId="3" fontId="6" fillId="0" borderId="19" xfId="46" applyNumberFormat="1" applyFont="1" applyBorder="1" applyAlignment="1">
      <alignment horizontal="right"/>
    </xf>
    <xf numFmtId="3" fontId="6" fillId="0" borderId="18" xfId="46" applyNumberFormat="1" applyFont="1" applyBorder="1" applyAlignment="1">
      <alignment/>
    </xf>
    <xf numFmtId="3" fontId="6" fillId="0" borderId="18" xfId="46" applyNumberFormat="1" applyFont="1" applyBorder="1" applyAlignment="1">
      <alignment horizontal="right"/>
    </xf>
    <xf numFmtId="3" fontId="6" fillId="0" borderId="20" xfId="57" applyNumberFormat="1" applyFont="1" applyBorder="1" applyAlignment="1">
      <alignment horizontal="right"/>
      <protection/>
    </xf>
    <xf numFmtId="4" fontId="6" fillId="0" borderId="20" xfId="57" applyNumberFormat="1" applyFont="1" applyBorder="1" applyAlignment="1">
      <alignment horizontal="right"/>
      <protection/>
    </xf>
    <xf numFmtId="174" fontId="6" fillId="0" borderId="20" xfId="57" applyNumberFormat="1" applyFont="1" applyBorder="1" applyAlignment="1">
      <alignment horizontal="right"/>
      <protection/>
    </xf>
    <xf numFmtId="0" fontId="72" fillId="0" borderId="0" xfId="58" applyFont="1">
      <alignment/>
      <protection/>
    </xf>
    <xf numFmtId="37" fontId="72" fillId="0" borderId="0" xfId="59" applyFont="1">
      <alignment/>
      <protection/>
    </xf>
    <xf numFmtId="37" fontId="73" fillId="0" borderId="0" xfId="59" applyFont="1">
      <alignment/>
      <protection/>
    </xf>
    <xf numFmtId="0" fontId="72" fillId="0" borderId="0" xfId="57" applyFont="1" applyBorder="1">
      <alignment/>
      <protection/>
    </xf>
    <xf numFmtId="37" fontId="6" fillId="34" borderId="0" xfId="59" applyFont="1" applyFill="1">
      <alignment/>
      <protection/>
    </xf>
    <xf numFmtId="0" fontId="3" fillId="34" borderId="0" xfId="0" applyFont="1" applyFill="1" applyAlignment="1">
      <alignment horizontal="centerContinuous"/>
    </xf>
    <xf numFmtId="0" fontId="5" fillId="34" borderId="0" xfId="0" applyFont="1" applyFill="1" applyAlignment="1">
      <alignment horizontal="centerContinuous"/>
    </xf>
    <xf numFmtId="0" fontId="14" fillId="0" borderId="0" xfId="0" applyFont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Continuous" wrapText="1"/>
    </xf>
    <xf numFmtId="0" fontId="3" fillId="34" borderId="21" xfId="0" applyFont="1" applyFill="1" applyBorder="1" applyAlignment="1">
      <alignment horizontal="centerContinuous" wrapText="1"/>
    </xf>
    <xf numFmtId="0" fontId="3" fillId="34" borderId="16" xfId="0" applyFont="1" applyFill="1" applyBorder="1" applyAlignment="1">
      <alignment horizontal="centerContinuous" wrapText="1"/>
    </xf>
    <xf numFmtId="0" fontId="3" fillId="34" borderId="20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center" wrapText="1"/>
    </xf>
    <xf numFmtId="1" fontId="3" fillId="34" borderId="18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176" fontId="3" fillId="33" borderId="18" xfId="44" applyNumberFormat="1" applyFont="1" applyFill="1" applyBorder="1" applyAlignment="1">
      <alignment/>
    </xf>
    <xf numFmtId="166" fontId="3" fillId="33" borderId="18" xfId="44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43" fontId="3" fillId="33" borderId="18" xfId="44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3" fillId="34" borderId="17" xfId="0" applyFont="1" applyFill="1" applyBorder="1" applyAlignment="1" quotePrefix="1">
      <alignment/>
    </xf>
    <xf numFmtId="177" fontId="3" fillId="33" borderId="18" xfId="44" applyNumberFormat="1" applyFont="1" applyFill="1" applyBorder="1" applyAlignment="1">
      <alignment/>
    </xf>
    <xf numFmtId="0" fontId="3" fillId="34" borderId="13" xfId="0" applyFont="1" applyFill="1" applyBorder="1" applyAlignment="1" quotePrefix="1">
      <alignment/>
    </xf>
    <xf numFmtId="177" fontId="3" fillId="33" borderId="20" xfId="44" applyNumberFormat="1" applyFont="1" applyFill="1" applyBorder="1" applyAlignment="1">
      <alignment/>
    </xf>
    <xf numFmtId="166" fontId="3" fillId="33" borderId="20" xfId="44" applyNumberFormat="1" applyFont="1" applyFill="1" applyBorder="1" applyAlignment="1">
      <alignment/>
    </xf>
    <xf numFmtId="0" fontId="3" fillId="34" borderId="0" xfId="0" applyFont="1" applyFill="1" applyBorder="1" applyAlignment="1" quotePrefix="1">
      <alignment/>
    </xf>
    <xf numFmtId="177" fontId="3" fillId="33" borderId="0" xfId="44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horizontal="right"/>
    </xf>
    <xf numFmtId="166" fontId="3" fillId="33" borderId="0" xfId="65" applyNumberFormat="1" applyFont="1" applyFill="1" applyBorder="1" applyAlignment="1">
      <alignment/>
    </xf>
    <xf numFmtId="43" fontId="3" fillId="34" borderId="0" xfId="0" applyNumberFormat="1" applyFont="1" applyFill="1" applyAlignment="1">
      <alignment/>
    </xf>
    <xf numFmtId="176" fontId="3" fillId="34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6" fontId="74" fillId="33" borderId="0" xfId="42" applyNumberFormat="1" applyFont="1" applyFill="1" applyAlignment="1">
      <alignment/>
    </xf>
    <xf numFmtId="0" fontId="17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166" fontId="16" fillId="33" borderId="26" xfId="0" applyNumberFormat="1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166" fontId="16" fillId="33" borderId="28" xfId="0" applyNumberFormat="1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left" vertical="center" wrapText="1"/>
    </xf>
    <xf numFmtId="3" fontId="75" fillId="33" borderId="30" xfId="0" applyNumberFormat="1" applyFont="1" applyFill="1" applyBorder="1" applyAlignment="1">
      <alignment horizontal="right" vertical="center" wrapText="1"/>
    </xf>
    <xf numFmtId="3" fontId="75" fillId="33" borderId="31" xfId="0" applyNumberFormat="1" applyFont="1" applyFill="1" applyBorder="1" applyAlignment="1">
      <alignment horizontal="right" vertical="center" wrapText="1"/>
    </xf>
    <xf numFmtId="166" fontId="75" fillId="33" borderId="32" xfId="0" applyNumberFormat="1" applyFont="1" applyFill="1" applyBorder="1" applyAlignment="1">
      <alignment horizontal="right" vertical="center" wrapText="1"/>
    </xf>
    <xf numFmtId="3" fontId="75" fillId="33" borderId="33" xfId="0" applyNumberFormat="1" applyFont="1" applyFill="1" applyBorder="1" applyAlignment="1">
      <alignment horizontal="right" vertical="center" wrapText="1"/>
    </xf>
    <xf numFmtId="166" fontId="75" fillId="33" borderId="34" xfId="0" applyNumberFormat="1" applyFont="1" applyFill="1" applyBorder="1" applyAlignment="1">
      <alignment horizontal="right" vertical="center" wrapText="1"/>
    </xf>
    <xf numFmtId="0" fontId="6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75" fillId="33" borderId="35" xfId="0" applyFont="1" applyFill="1" applyBorder="1" applyAlignment="1">
      <alignment horizontal="left" vertical="center" wrapText="1"/>
    </xf>
    <xf numFmtId="3" fontId="75" fillId="33" borderId="36" xfId="0" applyNumberFormat="1" applyFont="1" applyFill="1" applyBorder="1" applyAlignment="1">
      <alignment horizontal="right" vertical="center" wrapText="1"/>
    </xf>
    <xf numFmtId="3" fontId="75" fillId="33" borderId="37" xfId="0" applyNumberFormat="1" applyFont="1" applyFill="1" applyBorder="1" applyAlignment="1">
      <alignment horizontal="right" vertical="center" wrapText="1"/>
    </xf>
    <xf numFmtId="166" fontId="75" fillId="33" borderId="38" xfId="0" applyNumberFormat="1" applyFont="1" applyFill="1" applyBorder="1" applyAlignment="1">
      <alignment horizontal="right" vertical="center" wrapText="1"/>
    </xf>
    <xf numFmtId="3" fontId="75" fillId="33" borderId="39" xfId="0" applyNumberFormat="1" applyFont="1" applyFill="1" applyBorder="1" applyAlignment="1">
      <alignment horizontal="right" vertical="center" wrapText="1"/>
    </xf>
    <xf numFmtId="166" fontId="75" fillId="33" borderId="40" xfId="0" applyNumberFormat="1" applyFont="1" applyFill="1" applyBorder="1" applyAlignment="1">
      <alignment horizontal="right" vertical="center" wrapText="1"/>
    </xf>
    <xf numFmtId="0" fontId="76" fillId="33" borderId="35" xfId="0" applyFont="1" applyFill="1" applyBorder="1" applyAlignment="1">
      <alignment horizontal="left" vertical="center" wrapText="1"/>
    </xf>
    <xf numFmtId="3" fontId="76" fillId="33" borderId="36" xfId="0" applyNumberFormat="1" applyFont="1" applyFill="1" applyBorder="1" applyAlignment="1">
      <alignment horizontal="right" vertical="center" wrapText="1"/>
    </xf>
    <xf numFmtId="3" fontId="76" fillId="33" borderId="37" xfId="0" applyNumberFormat="1" applyFont="1" applyFill="1" applyBorder="1" applyAlignment="1">
      <alignment horizontal="right" vertical="center" wrapText="1"/>
    </xf>
    <xf numFmtId="166" fontId="76" fillId="33" borderId="38" xfId="0" applyNumberFormat="1" applyFont="1" applyFill="1" applyBorder="1" applyAlignment="1">
      <alignment horizontal="right" vertical="center" wrapText="1"/>
    </xf>
    <xf numFmtId="3" fontId="76" fillId="33" borderId="39" xfId="0" applyNumberFormat="1" applyFont="1" applyFill="1" applyBorder="1" applyAlignment="1">
      <alignment horizontal="right" vertical="center" wrapText="1"/>
    </xf>
    <xf numFmtId="166" fontId="76" fillId="33" borderId="40" xfId="0" applyNumberFormat="1" applyFont="1" applyFill="1" applyBorder="1" applyAlignment="1">
      <alignment horizontal="right" vertical="center" wrapText="1"/>
    </xf>
    <xf numFmtId="0" fontId="76" fillId="33" borderId="36" xfId="0" applyFont="1" applyFill="1" applyBorder="1" applyAlignment="1">
      <alignment horizontal="right" vertical="center" wrapText="1"/>
    </xf>
    <xf numFmtId="0" fontId="76" fillId="33" borderId="37" xfId="0" applyFont="1" applyFill="1" applyBorder="1" applyAlignment="1">
      <alignment horizontal="right" vertical="center" wrapText="1"/>
    </xf>
    <xf numFmtId="0" fontId="76" fillId="33" borderId="39" xfId="0" applyFont="1" applyFill="1" applyBorder="1" applyAlignment="1">
      <alignment horizontal="right" vertical="center" wrapText="1"/>
    </xf>
    <xf numFmtId="0" fontId="75" fillId="33" borderId="39" xfId="0" applyFont="1" applyFill="1" applyBorder="1" applyAlignment="1">
      <alignment horizontal="right" vertical="center" wrapText="1"/>
    </xf>
    <xf numFmtId="0" fontId="75" fillId="33" borderId="37" xfId="0" applyFont="1" applyFill="1" applyBorder="1" applyAlignment="1">
      <alignment horizontal="right" vertical="center" wrapText="1"/>
    </xf>
    <xf numFmtId="0" fontId="75" fillId="33" borderId="36" xfId="0" applyFont="1" applyFill="1" applyBorder="1" applyAlignment="1">
      <alignment horizontal="right" vertical="center" wrapText="1"/>
    </xf>
    <xf numFmtId="0" fontId="76" fillId="33" borderId="41" xfId="0" applyFont="1" applyFill="1" applyBorder="1" applyAlignment="1">
      <alignment horizontal="left" vertical="center" wrapText="1"/>
    </xf>
    <xf numFmtId="3" fontId="76" fillId="33" borderId="24" xfId="0" applyNumberFormat="1" applyFont="1" applyFill="1" applyBorder="1" applyAlignment="1">
      <alignment horizontal="right" vertical="center" wrapText="1"/>
    </xf>
    <xf numFmtId="3" fontId="76" fillId="33" borderId="25" xfId="0" applyNumberFormat="1" applyFont="1" applyFill="1" applyBorder="1" applyAlignment="1">
      <alignment horizontal="right" vertical="center" wrapText="1"/>
    </xf>
    <xf numFmtId="166" fontId="76" fillId="33" borderId="26" xfId="0" applyNumberFormat="1" applyFont="1" applyFill="1" applyBorder="1" applyAlignment="1">
      <alignment horizontal="right" vertical="center" wrapText="1"/>
    </xf>
    <xf numFmtId="3" fontId="76" fillId="33" borderId="27" xfId="0" applyNumberFormat="1" applyFont="1" applyFill="1" applyBorder="1" applyAlignment="1">
      <alignment horizontal="right" vertical="center" wrapText="1"/>
    </xf>
    <xf numFmtId="166" fontId="76" fillId="33" borderId="28" xfId="0" applyNumberFormat="1" applyFont="1" applyFill="1" applyBorder="1" applyAlignment="1">
      <alignment horizontal="right" vertical="center" wrapText="1"/>
    </xf>
    <xf numFmtId="0" fontId="76" fillId="33" borderId="24" xfId="0" applyFont="1" applyFill="1" applyBorder="1" applyAlignment="1">
      <alignment horizontal="right" vertical="center" wrapText="1"/>
    </xf>
    <xf numFmtId="0" fontId="76" fillId="33" borderId="25" xfId="0" applyFont="1" applyFill="1" applyBorder="1" applyAlignment="1">
      <alignment horizontal="right" vertical="center" wrapText="1"/>
    </xf>
    <xf numFmtId="0" fontId="76" fillId="33" borderId="27" xfId="0" applyFont="1" applyFill="1" applyBorder="1" applyAlignment="1">
      <alignment horizontal="right" vertical="center" wrapText="1"/>
    </xf>
    <xf numFmtId="0" fontId="18" fillId="33" borderId="0" xfId="0" applyFont="1" applyFill="1" applyAlignment="1">
      <alignment/>
    </xf>
    <xf numFmtId="0" fontId="76" fillId="33" borderId="0" xfId="0" applyFont="1" applyFill="1" applyBorder="1" applyAlignment="1">
      <alignment horizontal="left" vertical="center" wrapText="1"/>
    </xf>
    <xf numFmtId="3" fontId="76" fillId="33" borderId="0" xfId="0" applyNumberFormat="1" applyFont="1" applyFill="1" applyBorder="1" applyAlignment="1">
      <alignment horizontal="right" vertical="center" wrapText="1"/>
    </xf>
    <xf numFmtId="166" fontId="76" fillId="33" borderId="0" xfId="0" applyNumberFormat="1" applyFont="1" applyFill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right" vertical="center" wrapText="1"/>
    </xf>
    <xf numFmtId="176" fontId="17" fillId="33" borderId="0" xfId="42" applyNumberFormat="1" applyFont="1" applyFill="1" applyAlignment="1">
      <alignment/>
    </xf>
    <xf numFmtId="0" fontId="30" fillId="33" borderId="0" xfId="0" applyFont="1" applyFill="1" applyAlignment="1">
      <alignment/>
    </xf>
    <xf numFmtId="176" fontId="77" fillId="33" borderId="0" xfId="42" applyNumberFormat="1" applyFont="1" applyFill="1" applyAlignment="1">
      <alignment/>
    </xf>
    <xf numFmtId="176" fontId="78" fillId="33" borderId="0" xfId="42" applyNumberFormat="1" applyFont="1" applyFill="1" applyAlignment="1">
      <alignment/>
    </xf>
    <xf numFmtId="0" fontId="76" fillId="33" borderId="35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/>
    </xf>
    <xf numFmtId="176" fontId="18" fillId="33" borderId="0" xfId="42" applyNumberFormat="1" applyFont="1" applyFill="1" applyAlignment="1">
      <alignment/>
    </xf>
    <xf numFmtId="0" fontId="75" fillId="33" borderId="30" xfId="0" applyFont="1" applyFill="1" applyBorder="1" applyAlignment="1">
      <alignment horizontal="right" vertical="center" wrapText="1"/>
    </xf>
    <xf numFmtId="0" fontId="75" fillId="33" borderId="31" xfId="0" applyFont="1" applyFill="1" applyBorder="1" applyAlignment="1">
      <alignment horizontal="right" vertical="center" wrapText="1"/>
    </xf>
    <xf numFmtId="0" fontId="75" fillId="33" borderId="33" xfId="0" applyFont="1" applyFill="1" applyBorder="1" applyAlignment="1">
      <alignment horizontal="right" vertical="center" wrapText="1"/>
    </xf>
    <xf numFmtId="3" fontId="30" fillId="0" borderId="0" xfId="0" applyNumberFormat="1" applyFont="1" applyAlignment="1">
      <alignment/>
    </xf>
    <xf numFmtId="165" fontId="78" fillId="33" borderId="0" xfId="63" applyNumberFormat="1" applyFont="1" applyFill="1" applyAlignment="1">
      <alignment/>
    </xf>
    <xf numFmtId="168" fontId="6" fillId="0" borderId="17" xfId="0" applyNumberFormat="1" applyFont="1" applyFill="1" applyBorder="1" applyAlignment="1">
      <alignment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21" xfId="0" applyNumberFormat="1" applyFont="1" applyFill="1" applyBorder="1" applyAlignment="1" applyProtection="1">
      <alignment horizontal="center"/>
      <protection/>
    </xf>
    <xf numFmtId="3" fontId="3" fillId="33" borderId="16" xfId="0" applyNumberFormat="1" applyFont="1" applyFill="1" applyBorder="1" applyAlignment="1" applyProtection="1">
      <alignment horizont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37" fontId="3" fillId="34" borderId="14" xfId="0" applyNumberFormat="1" applyFont="1" applyFill="1" applyBorder="1" applyAlignment="1">
      <alignment horizontal="center" wrapText="1"/>
    </xf>
    <xf numFmtId="37" fontId="3" fillId="34" borderId="21" xfId="0" applyNumberFormat="1" applyFont="1" applyFill="1" applyBorder="1" applyAlignment="1">
      <alignment horizontal="center" wrapText="1"/>
    </xf>
    <xf numFmtId="37" fontId="3" fillId="34" borderId="16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3 2" xfId="59"/>
    <cellStyle name="Normal_MMA arrival and LOS 2005" xfId="60"/>
    <cellStyle name="Note" xfId="61"/>
    <cellStyle name="Output" xfId="62"/>
    <cellStyle name="Percent" xfId="63"/>
    <cellStyle name="Percent 2" xfId="64"/>
    <cellStyle name="Percent 4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8.140625" style="11" customWidth="1"/>
    <col min="2" max="3" width="11.8515625" style="48" customWidth="1"/>
    <col min="4" max="4" width="11.8515625" style="66" customWidth="1"/>
    <col min="5" max="6" width="11.8515625" style="48" customWidth="1"/>
    <col min="7" max="7" width="11.8515625" style="66" customWidth="1"/>
    <col min="8" max="8" width="8.8515625" style="11" customWidth="1"/>
    <col min="9" max="10" width="10.00390625" style="5" customWidth="1"/>
    <col min="11" max="13" width="8.8515625" style="5" customWidth="1"/>
    <col min="14" max="16384" width="8.8515625" style="11" customWidth="1"/>
  </cols>
  <sheetData>
    <row r="1" spans="1:13" s="4" customFormat="1" ht="12.75">
      <c r="A1" s="1" t="s">
        <v>0</v>
      </c>
      <c r="B1" s="2"/>
      <c r="C1" s="2"/>
      <c r="D1" s="3"/>
      <c r="E1" s="2"/>
      <c r="F1" s="2"/>
      <c r="G1" s="3"/>
      <c r="I1" s="5"/>
      <c r="J1" s="5"/>
      <c r="K1" s="5"/>
      <c r="L1" s="5"/>
      <c r="M1" s="5"/>
    </row>
    <row r="2" spans="2:13" s="4" customFormat="1" ht="12.75">
      <c r="B2" s="6"/>
      <c r="C2" s="6"/>
      <c r="D2" s="7"/>
      <c r="E2" s="6"/>
      <c r="F2" s="6"/>
      <c r="G2" s="7"/>
      <c r="I2" s="5"/>
      <c r="J2" s="5"/>
      <c r="K2" s="5"/>
      <c r="L2" s="5"/>
      <c r="M2" s="5"/>
    </row>
    <row r="3" spans="1:7" ht="12.75">
      <c r="A3" s="8"/>
      <c r="B3" s="352" t="s">
        <v>1</v>
      </c>
      <c r="C3" s="353"/>
      <c r="D3" s="354"/>
      <c r="E3" s="9" t="s">
        <v>2</v>
      </c>
      <c r="F3" s="9"/>
      <c r="G3" s="10"/>
    </row>
    <row r="4" spans="1:7" ht="12.75">
      <c r="A4" s="12"/>
      <c r="B4" s="13" t="s">
        <v>3</v>
      </c>
      <c r="C4" s="14" t="s">
        <v>4</v>
      </c>
      <c r="D4" s="15" t="s">
        <v>5</v>
      </c>
      <c r="E4" s="13" t="str">
        <f>+B4</f>
        <v>2017P</v>
      </c>
      <c r="F4" s="16" t="str">
        <f>+C4</f>
        <v>2016</v>
      </c>
      <c r="G4" s="15" t="s">
        <v>5</v>
      </c>
    </row>
    <row r="5" spans="1:7" ht="12.75">
      <c r="A5" s="17"/>
      <c r="B5" s="18"/>
      <c r="C5" s="19"/>
      <c r="D5" s="20"/>
      <c r="E5" s="18"/>
      <c r="F5" s="19"/>
      <c r="G5" s="20"/>
    </row>
    <row r="6" spans="1:7" ht="12.75">
      <c r="A6" s="21" t="s">
        <v>6</v>
      </c>
      <c r="B6" s="22">
        <v>718258.2038336883</v>
      </c>
      <c r="C6" s="22">
        <v>693242.1350052517</v>
      </c>
      <c r="D6" s="23">
        <v>3.6085615061824</v>
      </c>
      <c r="E6" s="22">
        <v>7649444.810707083</v>
      </c>
      <c r="F6" s="22">
        <v>7315324.853576408</v>
      </c>
      <c r="G6" s="23">
        <v>4.56739739954715</v>
      </c>
    </row>
    <row r="7" spans="1:7" ht="12.75">
      <c r="A7" s="21" t="s">
        <v>7</v>
      </c>
      <c r="B7" s="22">
        <v>481040.20383496577</v>
      </c>
      <c r="C7" s="22">
        <v>461141.13500530954</v>
      </c>
      <c r="D7" s="23">
        <v>4.31517973980506</v>
      </c>
      <c r="E7" s="22">
        <v>5171402.0492299665</v>
      </c>
      <c r="F7" s="22">
        <v>4963718.85358023</v>
      </c>
      <c r="G7" s="23">
        <v>4.18402415156811</v>
      </c>
    </row>
    <row r="8" spans="1:7" ht="12.75">
      <c r="A8" s="21" t="s">
        <v>8</v>
      </c>
      <c r="B8" s="22">
        <v>237217.99999998667</v>
      </c>
      <c r="C8" s="22">
        <v>232100.99999999313</v>
      </c>
      <c r="D8" s="23">
        <v>2.20464366805558</v>
      </c>
      <c r="E8" s="22">
        <v>2478042.76148163</v>
      </c>
      <c r="F8" s="22">
        <v>2351605.9999999995</v>
      </c>
      <c r="G8" s="23">
        <v>5.37661332219898</v>
      </c>
    </row>
    <row r="9" spans="1:7" ht="12.75">
      <c r="A9" s="21" t="s">
        <v>9</v>
      </c>
      <c r="B9" s="22">
        <v>6321669.794883578</v>
      </c>
      <c r="C9" s="22">
        <v>6057458.54632439</v>
      </c>
      <c r="D9" s="23">
        <v>4.36175083227782</v>
      </c>
      <c r="E9" s="22">
        <v>68771831.66505498</v>
      </c>
      <c r="F9" s="22">
        <v>65813588.13076647</v>
      </c>
      <c r="G9" s="23">
        <v>4.49488261969656</v>
      </c>
    </row>
    <row r="10" spans="1:7" ht="12.75">
      <c r="A10" s="21" t="s">
        <v>10</v>
      </c>
      <c r="B10" s="22">
        <v>203924.83209302445</v>
      </c>
      <c r="C10" s="22">
        <v>195401.8885911066</v>
      </c>
      <c r="D10" s="23">
        <v>4.36175083228226</v>
      </c>
      <c r="E10" s="22">
        <v>226223.13047715454</v>
      </c>
      <c r="F10" s="22">
        <v>215782.25616644745</v>
      </c>
      <c r="G10" s="23">
        <v>4.83861578620873</v>
      </c>
    </row>
    <row r="11" spans="1:8" ht="12.75">
      <c r="A11" s="21" t="s">
        <v>11</v>
      </c>
      <c r="B11" s="22">
        <v>962692</v>
      </c>
      <c r="C11" s="22">
        <v>932243</v>
      </c>
      <c r="D11" s="23">
        <v>3.26620848855931</v>
      </c>
      <c r="E11" s="22">
        <v>10128437</v>
      </c>
      <c r="F11" s="22">
        <v>10025301</v>
      </c>
      <c r="G11" s="23">
        <v>1.02875714155615</v>
      </c>
      <c r="H11" s="24"/>
    </row>
    <row r="12" spans="1:8" ht="12.75">
      <c r="A12" s="21" t="s">
        <v>12</v>
      </c>
      <c r="B12" s="25">
        <v>91.4000015258789</v>
      </c>
      <c r="C12" s="25">
        <v>90.80000305175781</v>
      </c>
      <c r="D12" s="23">
        <v>0.660791248849499</v>
      </c>
      <c r="E12" s="25">
        <v>88.80000305175781</v>
      </c>
      <c r="F12" s="25">
        <v>86.5999984741211</v>
      </c>
      <c r="G12" s="23">
        <v>2.54042103510447</v>
      </c>
      <c r="H12" s="26"/>
    </row>
    <row r="13" spans="1:7" ht="12.75">
      <c r="A13" s="17"/>
      <c r="B13" s="22"/>
      <c r="C13" s="22"/>
      <c r="D13" s="23"/>
      <c r="E13" s="22"/>
      <c r="F13" s="22"/>
      <c r="G13" s="23"/>
    </row>
    <row r="14" spans="1:7" ht="12.75">
      <c r="A14" s="21" t="s">
        <v>13</v>
      </c>
      <c r="B14" s="22"/>
      <c r="C14" s="22"/>
      <c r="D14" s="23"/>
      <c r="E14" s="22"/>
      <c r="F14" s="22"/>
      <c r="G14" s="23"/>
    </row>
    <row r="15" spans="1:7" ht="12.75">
      <c r="A15" s="21" t="s">
        <v>14</v>
      </c>
      <c r="B15" s="22">
        <v>448041.1555579849</v>
      </c>
      <c r="C15" s="22">
        <v>435329.8371226753</v>
      </c>
      <c r="D15" s="23">
        <v>2.91992814444454</v>
      </c>
      <c r="E15" s="22">
        <v>4712344.851410767</v>
      </c>
      <c r="F15" s="22">
        <v>4527854.117967258</v>
      </c>
      <c r="G15" s="23">
        <v>4.07457326664788</v>
      </c>
    </row>
    <row r="16" spans="1:7" ht="12.75">
      <c r="A16" s="21" t="s">
        <v>15</v>
      </c>
      <c r="B16" s="22">
        <v>330954.44505449256</v>
      </c>
      <c r="C16" s="22">
        <v>328579.1957811406</v>
      </c>
      <c r="D16" s="23">
        <v>0.722884864242615</v>
      </c>
      <c r="E16" s="22">
        <v>3521409.1004168456</v>
      </c>
      <c r="F16" s="22">
        <v>3425180.0475136447</v>
      </c>
      <c r="G16" s="23">
        <v>2.80945969462406</v>
      </c>
    </row>
    <row r="17" spans="1:7" ht="12.75">
      <c r="A17" s="21" t="s">
        <v>16</v>
      </c>
      <c r="B17" s="22">
        <v>16258.5406862163</v>
      </c>
      <c r="C17" s="22">
        <v>16350.515062847502</v>
      </c>
      <c r="D17" s="23">
        <v>-0.562516693068533</v>
      </c>
      <c r="E17" s="22">
        <v>187524.16855702992</v>
      </c>
      <c r="F17" s="22">
        <v>173947.9651491176</v>
      </c>
      <c r="G17" s="23">
        <v>7.80474976885993</v>
      </c>
    </row>
    <row r="18" spans="1:7" ht="12.75">
      <c r="A18" s="17"/>
      <c r="B18" s="22"/>
      <c r="C18" s="22"/>
      <c r="D18" s="23"/>
      <c r="E18" s="22"/>
      <c r="F18" s="22"/>
      <c r="G18" s="23"/>
    </row>
    <row r="19" spans="1:7" ht="12.75">
      <c r="A19" s="21" t="s">
        <v>17</v>
      </c>
      <c r="B19" s="22">
        <v>100475.80804096814</v>
      </c>
      <c r="C19" s="22">
        <v>93991.7355539255</v>
      </c>
      <c r="D19" s="23">
        <v>6.89855597285207</v>
      </c>
      <c r="E19" s="22">
        <v>1064228.1455961734</v>
      </c>
      <c r="F19" s="22">
        <v>991859.5700558327</v>
      </c>
      <c r="G19" s="23">
        <v>7.29625218379119</v>
      </c>
    </row>
    <row r="20" spans="1:7" ht="12.75">
      <c r="A20" s="21" t="s">
        <v>18</v>
      </c>
      <c r="B20" s="22">
        <v>52777.4801635517</v>
      </c>
      <c r="C20" s="22">
        <v>48769.28027509612</v>
      </c>
      <c r="D20" s="23">
        <v>8.2186980530495</v>
      </c>
      <c r="E20" s="22">
        <v>564163.2030548227</v>
      </c>
      <c r="F20" s="22">
        <v>535931.383946911</v>
      </c>
      <c r="G20" s="23">
        <v>5.26780478873923</v>
      </c>
    </row>
    <row r="21" spans="1:7" ht="12.75">
      <c r="A21" s="21" t="s">
        <v>19</v>
      </c>
      <c r="B21" s="22">
        <v>9847.218335016654</v>
      </c>
      <c r="C21" s="22">
        <v>8142.666461273338</v>
      </c>
      <c r="D21" s="23">
        <v>20.93358338881</v>
      </c>
      <c r="E21" s="22">
        <v>94344.72476336056</v>
      </c>
      <c r="F21" s="22">
        <v>86191.91120766477</v>
      </c>
      <c r="G21" s="23">
        <v>9.45890796649464</v>
      </c>
    </row>
    <row r="22" spans="1:7" ht="12.75">
      <c r="A22" s="17"/>
      <c r="B22" s="22"/>
      <c r="C22" s="22"/>
      <c r="D22" s="23"/>
      <c r="E22" s="22"/>
      <c r="F22" s="22"/>
      <c r="G22" s="23"/>
    </row>
    <row r="23" spans="1:7" ht="12.75">
      <c r="A23" s="21" t="s">
        <v>20</v>
      </c>
      <c r="B23" s="22">
        <v>215610.68710259246</v>
      </c>
      <c r="C23" s="22">
        <v>209871.92929461386</v>
      </c>
      <c r="D23" s="23">
        <v>2.73440942162525</v>
      </c>
      <c r="E23" s="22">
        <v>2301927.486016445</v>
      </c>
      <c r="F23" s="22">
        <v>2233822.358500586</v>
      </c>
      <c r="G23" s="23">
        <v>3.04881573311735</v>
      </c>
    </row>
    <row r="24" spans="1:7" ht="12.75">
      <c r="A24" s="21" t="s">
        <v>21</v>
      </c>
      <c r="B24" s="22">
        <v>212649.06927975963</v>
      </c>
      <c r="C24" s="22">
        <v>206507.16019881124</v>
      </c>
      <c r="D24" s="23">
        <v>2.97418698462338</v>
      </c>
      <c r="E24" s="22">
        <v>2268419.664954628</v>
      </c>
      <c r="F24" s="22">
        <v>2197916.853192557</v>
      </c>
      <c r="G24" s="23">
        <v>3.20771059467799</v>
      </c>
    </row>
    <row r="25" spans="1:7" ht="12.75">
      <c r="A25" s="21" t="s">
        <v>22</v>
      </c>
      <c r="B25" s="22">
        <v>133003.6290150001</v>
      </c>
      <c r="C25" s="22">
        <v>129600.96858275337</v>
      </c>
      <c r="D25" s="23">
        <v>2.62548997083618</v>
      </c>
      <c r="E25" s="22">
        <v>1430120.5210197358</v>
      </c>
      <c r="F25" s="22">
        <v>1392904.170382043</v>
      </c>
      <c r="G25" s="23">
        <v>2.67185291199789</v>
      </c>
    </row>
    <row r="26" spans="1:7" ht="12.75">
      <c r="A26" s="21" t="s">
        <v>23</v>
      </c>
      <c r="B26" s="22">
        <v>11369.13399215345</v>
      </c>
      <c r="C26" s="22">
        <v>10507.335956302071</v>
      </c>
      <c r="D26" s="23">
        <v>8.20187000240048</v>
      </c>
      <c r="E26" s="22">
        <v>124638.40179513782</v>
      </c>
      <c r="F26" s="22">
        <v>116689.6352785936</v>
      </c>
      <c r="G26" s="23">
        <v>6.81188736048984</v>
      </c>
    </row>
    <row r="27" spans="1:7" ht="12.75">
      <c r="A27" s="17"/>
      <c r="B27" s="22"/>
      <c r="C27" s="22"/>
      <c r="D27" s="23"/>
      <c r="E27" s="22"/>
      <c r="F27" s="22"/>
      <c r="G27" s="23"/>
    </row>
    <row r="28" spans="1:7" ht="12.75">
      <c r="A28" s="21" t="s">
        <v>24</v>
      </c>
      <c r="B28" s="22">
        <v>4364.465746591553</v>
      </c>
      <c r="C28" s="22">
        <v>4237.058896891433</v>
      </c>
      <c r="D28" s="23">
        <v>3.00696433069633</v>
      </c>
      <c r="E28" s="22">
        <v>47090.51595668249</v>
      </c>
      <c r="F28" s="22">
        <v>49151.53234893791</v>
      </c>
      <c r="G28" s="23">
        <v>-4.19318848011451</v>
      </c>
    </row>
    <row r="29" spans="1:7" ht="12.75">
      <c r="A29" s="21" t="s">
        <v>25</v>
      </c>
      <c r="B29" s="22">
        <v>594.6972216686815</v>
      </c>
      <c r="C29" s="22">
        <v>657.3112622106493</v>
      </c>
      <c r="D29" s="23">
        <v>-9.52578240199112</v>
      </c>
      <c r="E29" s="22">
        <v>6016.647593164429</v>
      </c>
      <c r="F29" s="22">
        <v>6266.972544629492</v>
      </c>
      <c r="G29" s="23">
        <v>-3.99435213226808</v>
      </c>
    </row>
    <row r="30" spans="1:7" ht="12.75">
      <c r="A30" s="21" t="s">
        <v>26</v>
      </c>
      <c r="B30" s="22">
        <v>2032.7910784205574</v>
      </c>
      <c r="C30" s="22">
        <v>1872.793998836151</v>
      </c>
      <c r="D30" s="23">
        <v>8.54322897680346</v>
      </c>
      <c r="E30" s="22">
        <v>22614.040889028194</v>
      </c>
      <c r="F30" s="22">
        <v>23748.67557484621</v>
      </c>
      <c r="G30" s="23">
        <v>-4.7776756318141</v>
      </c>
    </row>
    <row r="31" spans="1:7" ht="12.75">
      <c r="A31" s="17"/>
      <c r="B31" s="22"/>
      <c r="C31" s="22"/>
      <c r="D31" s="23"/>
      <c r="E31" s="22"/>
      <c r="F31" s="22"/>
      <c r="G31" s="23"/>
    </row>
    <row r="32" spans="1:7" ht="12.75">
      <c r="A32" s="21" t="s">
        <v>27</v>
      </c>
      <c r="B32" s="22">
        <v>5037.393643496644</v>
      </c>
      <c r="C32" s="22">
        <v>4671.137590184722</v>
      </c>
      <c r="D32" s="23">
        <v>7.8408320508803</v>
      </c>
      <c r="E32" s="22">
        <v>52852.384926770326</v>
      </c>
      <c r="F32" s="22">
        <v>51833.874252923655</v>
      </c>
      <c r="G32" s="23">
        <v>1.96495185537713</v>
      </c>
    </row>
    <row r="33" spans="1:7" ht="12.75">
      <c r="A33" s="21" t="s">
        <v>28</v>
      </c>
      <c r="B33" s="22">
        <v>646.7695368461619</v>
      </c>
      <c r="C33" s="22">
        <v>762.9115759178653</v>
      </c>
      <c r="D33" s="23">
        <v>-15.2235256008499</v>
      </c>
      <c r="E33" s="22">
        <v>7267.715595529475</v>
      </c>
      <c r="F33" s="22">
        <v>7769.19718174431</v>
      </c>
      <c r="G33" s="23">
        <v>-6.45474139069598</v>
      </c>
    </row>
    <row r="34" spans="1:7" ht="12.75">
      <c r="A34" s="21" t="s">
        <v>29</v>
      </c>
      <c r="B34" s="22">
        <v>2931.8926839824935</v>
      </c>
      <c r="C34" s="22">
        <v>2443.5258726367456</v>
      </c>
      <c r="D34" s="23">
        <v>19.9861526663012</v>
      </c>
      <c r="E34" s="22">
        <v>29434.330716184428</v>
      </c>
      <c r="F34" s="22">
        <v>28194.233914676268</v>
      </c>
      <c r="G34" s="23">
        <v>4.39840573523311</v>
      </c>
    </row>
    <row r="35" spans="1:7" ht="12.75">
      <c r="A35" s="17"/>
      <c r="B35" s="22"/>
      <c r="C35" s="22"/>
      <c r="D35" s="23"/>
      <c r="E35" s="22"/>
      <c r="F35" s="22"/>
      <c r="G35" s="23"/>
    </row>
    <row r="36" spans="1:7" ht="12.75">
      <c r="A36" s="21" t="s">
        <v>30</v>
      </c>
      <c r="B36" s="22">
        <v>136144.46904551313</v>
      </c>
      <c r="C36" s="22">
        <v>121280.51993325405</v>
      </c>
      <c r="D36" s="23">
        <v>12.2558421751814</v>
      </c>
      <c r="E36" s="22">
        <v>1453009.0758486881</v>
      </c>
      <c r="F36" s="22">
        <v>1281158.9356153666</v>
      </c>
      <c r="G36" s="23">
        <v>13.4136472420402</v>
      </c>
    </row>
    <row r="37" spans="1:7" ht="12.75">
      <c r="A37" s="21" t="s">
        <v>31</v>
      </c>
      <c r="B37" s="22">
        <v>116097.06374201465</v>
      </c>
      <c r="C37" s="22">
        <v>102969.14949546313</v>
      </c>
      <c r="D37" s="23">
        <v>12.7493664955735</v>
      </c>
      <c r="E37" s="22">
        <v>1241584.418576715</v>
      </c>
      <c r="F37" s="22">
        <v>1096179.2782086616</v>
      </c>
      <c r="G37" s="23">
        <v>13.2647225922451</v>
      </c>
    </row>
    <row r="38" spans="1:7" ht="12.75">
      <c r="A38" s="21" t="s">
        <v>32</v>
      </c>
      <c r="B38" s="22">
        <v>49204.14232611673</v>
      </c>
      <c r="C38" s="22">
        <v>43634.250285285794</v>
      </c>
      <c r="D38" s="23">
        <v>12.764954145916</v>
      </c>
      <c r="E38" s="22">
        <v>541790.9646313167</v>
      </c>
      <c r="F38" s="22">
        <v>455996.29835535743</v>
      </c>
      <c r="G38" s="23">
        <v>18.8147725289427</v>
      </c>
    </row>
    <row r="39" spans="1:7" ht="12.75">
      <c r="A39" s="21" t="s">
        <v>33</v>
      </c>
      <c r="B39" s="22">
        <v>60718.748879419305</v>
      </c>
      <c r="C39" s="22">
        <v>56313.54761184415</v>
      </c>
      <c r="D39" s="23">
        <v>7.82263141711326</v>
      </c>
      <c r="E39" s="22">
        <v>685714.0560364542</v>
      </c>
      <c r="F39" s="22">
        <v>619773.5080609734</v>
      </c>
      <c r="G39" s="23">
        <v>10.6394589503806</v>
      </c>
    </row>
    <row r="40" spans="1:7" ht="12.75">
      <c r="A40" s="21" t="s">
        <v>34</v>
      </c>
      <c r="B40" s="22">
        <v>11136.753242763438</v>
      </c>
      <c r="C40" s="22">
        <v>10119.389388723363</v>
      </c>
      <c r="D40" s="23">
        <v>10.0536091157218</v>
      </c>
      <c r="E40" s="22">
        <v>100283.10072535899</v>
      </c>
      <c r="F40" s="22">
        <v>97902.57057485226</v>
      </c>
      <c r="G40" s="23">
        <v>2.43152977141359</v>
      </c>
    </row>
    <row r="41" spans="1:7" ht="12.75">
      <c r="A41" s="17"/>
      <c r="B41" s="22"/>
      <c r="C41" s="22"/>
      <c r="D41" s="23"/>
      <c r="E41" s="22"/>
      <c r="F41" s="22"/>
      <c r="G41" s="23"/>
    </row>
    <row r="42" spans="1:7" ht="12.75">
      <c r="A42" s="21" t="s">
        <v>35</v>
      </c>
      <c r="B42" s="22">
        <v>387303.75877963693</v>
      </c>
      <c r="C42" s="22">
        <v>364662.93922355864</v>
      </c>
      <c r="D42" s="23">
        <v>6.20869770980434</v>
      </c>
      <c r="E42" s="22">
        <v>4128035.7102924827</v>
      </c>
      <c r="F42" s="22">
        <v>3890144.806065524</v>
      </c>
      <c r="G42" s="23">
        <v>6.11521976909545</v>
      </c>
    </row>
    <row r="43" spans="1:7" ht="12.75">
      <c r="A43" s="21" t="s">
        <v>36</v>
      </c>
      <c r="B43" s="22">
        <v>270217.04827554344</v>
      </c>
      <c r="C43" s="22">
        <v>257912.29788247275</v>
      </c>
      <c r="D43" s="23">
        <v>4.77090487506641</v>
      </c>
      <c r="E43" s="22">
        <v>2937099.9592968132</v>
      </c>
      <c r="F43" s="22">
        <v>2787470.7356106723</v>
      </c>
      <c r="G43" s="23">
        <v>5.36792088162894</v>
      </c>
    </row>
    <row r="44" spans="1:7" ht="12.75">
      <c r="A44" s="21" t="s">
        <v>37</v>
      </c>
      <c r="B44" s="22">
        <v>117086.71050425267</v>
      </c>
      <c r="C44" s="22">
        <v>106750.641341877</v>
      </c>
      <c r="D44" s="23">
        <v>9.68244221528715</v>
      </c>
      <c r="E44" s="22">
        <v>1190935.7509957543</v>
      </c>
      <c r="F44" s="22">
        <v>1102674.0704560676</v>
      </c>
      <c r="G44" s="23">
        <v>8.00433082671306</v>
      </c>
    </row>
    <row r="45" spans="1:7" ht="12.75">
      <c r="A45" s="21" t="s">
        <v>38</v>
      </c>
      <c r="B45" s="22">
        <v>578695.7698703485</v>
      </c>
      <c r="C45" s="22">
        <v>564683.2150882395</v>
      </c>
      <c r="D45" s="23">
        <v>2.48148951619172</v>
      </c>
      <c r="E45" s="22">
        <v>6214691.243715597</v>
      </c>
      <c r="F45" s="22">
        <v>5987825.279628204</v>
      </c>
      <c r="G45" s="23">
        <v>3.78878730578925</v>
      </c>
    </row>
    <row r="46" spans="1:7" ht="12.75">
      <c r="A46" s="21" t="s">
        <v>39</v>
      </c>
      <c r="B46" s="22">
        <v>139562.43396327607</v>
      </c>
      <c r="C46" s="22">
        <v>128558.9199168654</v>
      </c>
      <c r="D46" s="23">
        <v>8.5591214157106</v>
      </c>
      <c r="E46" s="22">
        <v>1434753.5669926421</v>
      </c>
      <c r="F46" s="22">
        <v>1327499.5739503698</v>
      </c>
      <c r="G46" s="23">
        <v>8.07939943235583</v>
      </c>
    </row>
    <row r="47" spans="1:7" ht="12.75">
      <c r="A47" s="21" t="s">
        <v>40</v>
      </c>
      <c r="B47" s="27">
        <v>1.2623766167580865</v>
      </c>
      <c r="C47" s="27">
        <v>1.2492279473013683</v>
      </c>
      <c r="D47" s="28">
        <v>1.05254365187094</v>
      </c>
      <c r="E47" s="27">
        <v>1.254724346171905</v>
      </c>
      <c r="F47" s="27">
        <v>1.2439331219830518</v>
      </c>
      <c r="G47" s="28">
        <v>0.867508389168874</v>
      </c>
    </row>
    <row r="48" spans="1:7" ht="12.75">
      <c r="A48" s="17"/>
      <c r="B48" s="27"/>
      <c r="C48" s="27"/>
      <c r="D48" s="28"/>
      <c r="E48" s="27"/>
      <c r="F48" s="27"/>
      <c r="G48" s="28"/>
    </row>
    <row r="49" spans="1:7" ht="12.75">
      <c r="A49" s="21" t="s">
        <v>41</v>
      </c>
      <c r="B49" s="27"/>
      <c r="C49" s="27"/>
      <c r="D49" s="28"/>
      <c r="E49" s="27"/>
      <c r="F49" s="27"/>
      <c r="G49" s="28"/>
    </row>
    <row r="50" spans="1:7" ht="12.75">
      <c r="A50" s="21" t="s">
        <v>42</v>
      </c>
      <c r="B50" s="27">
        <v>8.80138891716349</v>
      </c>
      <c r="C50" s="27">
        <v>8.737868401894673</v>
      </c>
      <c r="D50" s="23">
        <v>0.726956648317604</v>
      </c>
      <c r="E50" s="27">
        <v>8.990434386662107</v>
      </c>
      <c r="F50" s="27">
        <v>8.99667334644622</v>
      </c>
      <c r="G50" s="23">
        <v>-0.0693474081347826</v>
      </c>
    </row>
    <row r="51" spans="1:8" ht="12.75">
      <c r="A51" s="17"/>
      <c r="B51" s="22"/>
      <c r="C51" s="22"/>
      <c r="D51" s="23"/>
      <c r="E51" s="22"/>
      <c r="F51" s="22"/>
      <c r="G51" s="23"/>
      <c r="H51" s="29"/>
    </row>
    <row r="52" spans="1:9" ht="12.75">
      <c r="A52" s="21" t="s">
        <v>43</v>
      </c>
      <c r="B52" s="22"/>
      <c r="C52" s="22"/>
      <c r="D52" s="23"/>
      <c r="E52" s="22"/>
      <c r="F52" s="22"/>
      <c r="G52" s="23"/>
      <c r="H52" s="29"/>
      <c r="I52" s="30"/>
    </row>
    <row r="53" spans="1:9" ht="12.75">
      <c r="A53" s="21" t="s">
        <v>44</v>
      </c>
      <c r="B53" s="22">
        <v>458079.1439519076</v>
      </c>
      <c r="C53" s="22">
        <v>449650.0232238296</v>
      </c>
      <c r="D53" s="23">
        <v>1.87459586183144</v>
      </c>
      <c r="E53" s="22">
        <v>4748701.44696296</v>
      </c>
      <c r="F53" s="22">
        <v>4579340.753411774</v>
      </c>
      <c r="G53" s="23">
        <v>3.69836408057222</v>
      </c>
      <c r="H53" s="31"/>
      <c r="I53" s="31"/>
    </row>
    <row r="54" spans="1:9" ht="12.75">
      <c r="A54" s="21" t="s">
        <v>45</v>
      </c>
      <c r="B54" s="22">
        <v>400184.5461174327</v>
      </c>
      <c r="C54" s="22">
        <v>394926.45860207314</v>
      </c>
      <c r="D54" s="23">
        <v>1.33140927907735</v>
      </c>
      <c r="E54" s="22">
        <v>4117201.861169277</v>
      </c>
      <c r="F54" s="22">
        <v>3994516.895955331</v>
      </c>
      <c r="G54" s="23">
        <v>3.07133424164938</v>
      </c>
      <c r="H54" s="31"/>
      <c r="I54" s="31"/>
    </row>
    <row r="55" spans="1:9" ht="12.75">
      <c r="A55" s="21" t="s">
        <v>46</v>
      </c>
      <c r="B55" s="22">
        <v>114058.86109802626</v>
      </c>
      <c r="C55" s="22">
        <v>113468.55162492333</v>
      </c>
      <c r="D55" s="23">
        <v>0.520240599399055</v>
      </c>
      <c r="E55" s="22">
        <v>1290015.4329406403</v>
      </c>
      <c r="F55" s="22">
        <v>1259440.6541768273</v>
      </c>
      <c r="G55" s="23">
        <v>2.42764743717096</v>
      </c>
      <c r="H55" s="31"/>
      <c r="I55" s="31"/>
    </row>
    <row r="56" spans="1:9" ht="12.75">
      <c r="A56" s="21" t="s">
        <v>47</v>
      </c>
      <c r="B56" s="22">
        <v>88059.27276561156</v>
      </c>
      <c r="C56" s="22">
        <v>87845.51427215459</v>
      </c>
      <c r="D56" s="23">
        <v>0.243334557521889</v>
      </c>
      <c r="E56" s="22">
        <v>994809.1944718488</v>
      </c>
      <c r="F56" s="22">
        <v>974875.2879645675</v>
      </c>
      <c r="G56" s="23">
        <v>2.04476477692865</v>
      </c>
      <c r="H56" s="31"/>
      <c r="I56" s="31"/>
    </row>
    <row r="57" spans="1:9" ht="12.75">
      <c r="A57" s="21" t="s">
        <v>48</v>
      </c>
      <c r="B57" s="22">
        <v>67120.7457427266</v>
      </c>
      <c r="C57" s="22">
        <v>63964.8881557838</v>
      </c>
      <c r="D57" s="23">
        <v>4.93373423753489</v>
      </c>
      <c r="E57" s="22">
        <v>698957.252549635</v>
      </c>
      <c r="F57" s="22">
        <v>671467.433270822</v>
      </c>
      <c r="G57" s="23">
        <v>4.09399144570658</v>
      </c>
      <c r="H57" s="31"/>
      <c r="I57" s="31"/>
    </row>
    <row r="58" spans="1:9" ht="12.75">
      <c r="A58" s="32" t="s">
        <v>49</v>
      </c>
      <c r="B58" s="33">
        <v>52165.72899828817</v>
      </c>
      <c r="C58" s="33">
        <v>50480.22970444981</v>
      </c>
      <c r="D58" s="34">
        <v>3.3389295248983</v>
      </c>
      <c r="E58" s="33">
        <v>537869.5485001547</v>
      </c>
      <c r="F58" s="33">
        <v>524790.5461028267</v>
      </c>
      <c r="G58" s="34">
        <v>2.49223285260275</v>
      </c>
      <c r="H58" s="31"/>
      <c r="I58" s="31"/>
    </row>
    <row r="59" spans="1:9" ht="12.75">
      <c r="A59" s="35" t="s">
        <v>50</v>
      </c>
      <c r="B59" s="36"/>
      <c r="C59" s="36"/>
      <c r="D59" s="37"/>
      <c r="E59" s="36"/>
      <c r="F59" s="36"/>
      <c r="G59" s="37"/>
      <c r="H59" s="31"/>
      <c r="I59" s="31"/>
    </row>
    <row r="60" spans="2:9" ht="12.75">
      <c r="B60" s="38"/>
      <c r="C60" s="38"/>
      <c r="D60" s="39"/>
      <c r="E60" s="38"/>
      <c r="F60" s="38"/>
      <c r="G60" s="39"/>
      <c r="H60" s="31"/>
      <c r="I60" s="31"/>
    </row>
    <row r="61" spans="1:9" ht="12.75">
      <c r="A61" s="1" t="s">
        <v>51</v>
      </c>
      <c r="B61" s="2"/>
      <c r="C61" s="2"/>
      <c r="D61" s="3"/>
      <c r="E61" s="2"/>
      <c r="F61" s="2"/>
      <c r="G61" s="3"/>
      <c r="H61" s="31"/>
      <c r="I61" s="31"/>
    </row>
    <row r="62" spans="1:9" ht="12.75">
      <c r="A62" s="40"/>
      <c r="B62" s="41"/>
      <c r="C62" s="41"/>
      <c r="D62" s="42"/>
      <c r="E62" s="41"/>
      <c r="F62" s="41"/>
      <c r="G62" s="42"/>
      <c r="H62" s="31"/>
      <c r="I62" s="31"/>
    </row>
    <row r="63" spans="1:9" ht="12.75">
      <c r="A63" s="8"/>
      <c r="B63" s="43" t="str">
        <f>+B3</f>
        <v>OCTOBER</v>
      </c>
      <c r="C63" s="9"/>
      <c r="D63" s="10"/>
      <c r="E63" s="9" t="s">
        <v>2</v>
      </c>
      <c r="F63" s="9"/>
      <c r="G63" s="10"/>
      <c r="H63" s="31"/>
      <c r="I63" s="31"/>
    </row>
    <row r="64" spans="1:9" ht="12.75">
      <c r="A64" s="12"/>
      <c r="B64" s="13" t="str">
        <f>+B4</f>
        <v>2017P</v>
      </c>
      <c r="C64" s="16" t="str">
        <f>+C4</f>
        <v>2016</v>
      </c>
      <c r="D64" s="15" t="s">
        <v>5</v>
      </c>
      <c r="E64" s="13" t="str">
        <f>+B64</f>
        <v>2017P</v>
      </c>
      <c r="F64" s="16" t="str">
        <f>+C64</f>
        <v>2016</v>
      </c>
      <c r="G64" s="15" t="s">
        <v>5</v>
      </c>
      <c r="H64" s="31"/>
      <c r="I64" s="31"/>
    </row>
    <row r="65" spans="1:13" s="4" customFormat="1" ht="12.75">
      <c r="A65" s="17"/>
      <c r="B65" s="44"/>
      <c r="C65" s="22"/>
      <c r="D65" s="45"/>
      <c r="E65" s="44"/>
      <c r="F65" s="22"/>
      <c r="G65" s="20"/>
      <c r="H65" s="31"/>
      <c r="I65" s="31"/>
      <c r="J65" s="5"/>
      <c r="K65" s="5"/>
      <c r="L65" s="5"/>
      <c r="M65" s="5"/>
    </row>
    <row r="66" spans="1:13" s="4" customFormat="1" ht="12.75">
      <c r="A66" s="21" t="s">
        <v>52</v>
      </c>
      <c r="B66" s="44"/>
      <c r="C66" s="22"/>
      <c r="D66" s="45"/>
      <c r="E66" s="44"/>
      <c r="F66" s="22"/>
      <c r="G66" s="45"/>
      <c r="H66" s="31"/>
      <c r="I66" s="31"/>
      <c r="J66" s="5"/>
      <c r="K66" s="5"/>
      <c r="L66" s="5"/>
      <c r="M66" s="5"/>
    </row>
    <row r="67" spans="1:9" ht="12.75">
      <c r="A67" s="21" t="s">
        <v>53</v>
      </c>
      <c r="B67" s="44">
        <v>11492.726129568176</v>
      </c>
      <c r="C67" s="44">
        <v>9951.528181676495</v>
      </c>
      <c r="D67" s="46">
        <v>15.4870480167001</v>
      </c>
      <c r="E67" s="44">
        <v>115673.40877641528</v>
      </c>
      <c r="F67" s="44">
        <v>100411.72889044065</v>
      </c>
      <c r="G67" s="23">
        <v>15.1991007969066</v>
      </c>
      <c r="H67" s="31"/>
      <c r="I67" s="31"/>
    </row>
    <row r="68" spans="1:9" ht="12.75">
      <c r="A68" s="21" t="s">
        <v>54</v>
      </c>
      <c r="B68" s="44">
        <v>56484.27865141863</v>
      </c>
      <c r="C68" s="44">
        <v>54325.45912282298</v>
      </c>
      <c r="D68" s="46">
        <v>3.97386338459623</v>
      </c>
      <c r="E68" s="44">
        <v>663255.8942916488</v>
      </c>
      <c r="F68" s="44">
        <v>635514.7414896013</v>
      </c>
      <c r="G68" s="23">
        <v>4.36514702035458</v>
      </c>
      <c r="H68" s="31"/>
      <c r="I68" s="31"/>
    </row>
    <row r="69" spans="1:9" ht="12.75">
      <c r="A69" s="21" t="s">
        <v>55</v>
      </c>
      <c r="B69" s="44">
        <v>9226.94816251195</v>
      </c>
      <c r="C69" s="44">
        <v>6643.178211899455</v>
      </c>
      <c r="D69" s="46">
        <v>38.8935817796423</v>
      </c>
      <c r="E69" s="44">
        <v>87013.24802274312</v>
      </c>
      <c r="F69" s="44">
        <v>78299.8338715273</v>
      </c>
      <c r="G69" s="23">
        <v>11.1282664603256</v>
      </c>
      <c r="H69" s="31"/>
      <c r="I69" s="31"/>
    </row>
    <row r="70" spans="1:9" ht="12.75">
      <c r="A70" s="47" t="s">
        <v>56</v>
      </c>
      <c r="B70" s="44">
        <v>54173.614694002645</v>
      </c>
      <c r="C70" s="44">
        <v>46348.96293772352</v>
      </c>
      <c r="D70" s="46">
        <v>16.8820427908876</v>
      </c>
      <c r="E70" s="44">
        <v>629910.4533132933</v>
      </c>
      <c r="F70" s="44">
        <v>561390.1837394082</v>
      </c>
      <c r="G70" s="23">
        <v>12.20546271712</v>
      </c>
      <c r="H70" s="31"/>
      <c r="I70" s="31"/>
    </row>
    <row r="71" spans="1:9" ht="12.75">
      <c r="A71" s="47" t="s">
        <v>57</v>
      </c>
      <c r="B71" s="44">
        <v>5448.074341967174</v>
      </c>
      <c r="C71" s="44">
        <v>4355.612707632045</v>
      </c>
      <c r="D71" s="46">
        <v>25.0816982056481</v>
      </c>
      <c r="E71" s="44">
        <v>59283.030227917945</v>
      </c>
      <c r="F71" s="44">
        <v>51666.39039138819</v>
      </c>
      <c r="G71" s="23">
        <v>14.7419623837304</v>
      </c>
      <c r="H71" s="31"/>
      <c r="I71" s="31"/>
    </row>
    <row r="72" spans="1:9" ht="12.75">
      <c r="A72" s="47" t="s">
        <v>58</v>
      </c>
      <c r="B72" s="44">
        <v>3459.187901211842</v>
      </c>
      <c r="C72" s="44">
        <v>3264.6511717451494</v>
      </c>
      <c r="D72" s="46">
        <v>5.95888256455593</v>
      </c>
      <c r="E72" s="44">
        <v>44549.741084794994</v>
      </c>
      <c r="F72" s="44">
        <v>42627.54842366642</v>
      </c>
      <c r="G72" s="23">
        <v>4.50927330379007</v>
      </c>
      <c r="H72" s="31"/>
      <c r="I72" s="31"/>
    </row>
    <row r="73" spans="1:9" ht="12.75">
      <c r="A73" s="47" t="s">
        <v>59</v>
      </c>
      <c r="B73" s="44">
        <v>10022.137774309831</v>
      </c>
      <c r="C73" s="44">
        <v>7837.336328006737</v>
      </c>
      <c r="D73" s="46">
        <v>27.8768366555318</v>
      </c>
      <c r="E73" s="44">
        <v>104096.41091563206</v>
      </c>
      <c r="F73" s="44">
        <v>45408.98234731325</v>
      </c>
      <c r="G73" s="23">
        <v>129.241893419774</v>
      </c>
      <c r="H73" s="31"/>
      <c r="I73" s="31"/>
    </row>
    <row r="74" spans="1:9" ht="12.75">
      <c r="A74" s="47" t="s">
        <v>60</v>
      </c>
      <c r="B74" s="44">
        <v>2678.524587921958</v>
      </c>
      <c r="C74" s="44">
        <v>2377.3203593496414</v>
      </c>
      <c r="D74" s="46">
        <v>12.6699048947158</v>
      </c>
      <c r="E74" s="44">
        <v>28888.60519251664</v>
      </c>
      <c r="F74" s="44">
        <v>12514.660005015186</v>
      </c>
      <c r="G74" s="23">
        <v>130.838114506824</v>
      </c>
      <c r="H74" s="31"/>
      <c r="I74" s="31"/>
    </row>
    <row r="75" spans="1:9" ht="12.75">
      <c r="A75" s="47" t="s">
        <v>61</v>
      </c>
      <c r="B75" s="44">
        <v>8734.758577259707</v>
      </c>
      <c r="C75" s="44">
        <v>7705.8664179331945</v>
      </c>
      <c r="D75" s="46">
        <v>13.3520632661379</v>
      </c>
      <c r="E75" s="44">
        <v>98449.41132204844</v>
      </c>
      <c r="F75" s="44">
        <v>110312.94512441596</v>
      </c>
      <c r="G75" s="23">
        <v>-10.7544348389822</v>
      </c>
      <c r="H75" s="31"/>
      <c r="I75" s="31"/>
    </row>
    <row r="76" spans="1:7" ht="12.75">
      <c r="A76" s="21"/>
      <c r="B76" s="44"/>
      <c r="C76" s="44"/>
      <c r="D76" s="46"/>
      <c r="E76" s="44"/>
      <c r="F76" s="44"/>
      <c r="G76" s="23"/>
    </row>
    <row r="77" spans="1:7" ht="12.75">
      <c r="A77" s="21" t="s">
        <v>62</v>
      </c>
      <c r="B77" s="44"/>
      <c r="C77" s="44"/>
      <c r="D77" s="46"/>
      <c r="E77" s="44"/>
      <c r="F77" s="44"/>
      <c r="G77" s="23"/>
    </row>
    <row r="78" spans="1:7" ht="12.75">
      <c r="A78" s="21" t="s">
        <v>63</v>
      </c>
      <c r="B78" s="44">
        <v>589173.6668015514</v>
      </c>
      <c r="C78" s="44">
        <v>559125.3807696352</v>
      </c>
      <c r="D78" s="46">
        <v>5.37415883188038</v>
      </c>
      <c r="E78" s="44">
        <v>6423245.9287115745</v>
      </c>
      <c r="F78" s="44">
        <v>6083202.479139506</v>
      </c>
      <c r="G78" s="23">
        <v>5.58987557521132</v>
      </c>
    </row>
    <row r="79" spans="1:7" ht="12.75">
      <c r="A79" s="21" t="s">
        <v>64</v>
      </c>
      <c r="B79" s="44">
        <v>65364.859353140695</v>
      </c>
      <c r="C79" s="44">
        <v>75513.12457187935</v>
      </c>
      <c r="D79" s="46">
        <v>-13.4390746989667</v>
      </c>
      <c r="E79" s="44">
        <v>520757.8886520584</v>
      </c>
      <c r="F79" s="44">
        <v>538905.712126182</v>
      </c>
      <c r="G79" s="23">
        <v>-3.36753221681837</v>
      </c>
    </row>
    <row r="80" spans="1:7" ht="12.75">
      <c r="A80" s="21" t="s">
        <v>65</v>
      </c>
      <c r="B80" s="44">
        <v>60059.560321567275</v>
      </c>
      <c r="C80" s="44">
        <v>70040.02842511979</v>
      </c>
      <c r="D80" s="46">
        <v>-14.249663125455</v>
      </c>
      <c r="E80" s="44">
        <v>469712.2338379169</v>
      </c>
      <c r="F80" s="44">
        <v>489092.3857867657</v>
      </c>
      <c r="G80" s="23">
        <v>-3.96247263544564</v>
      </c>
    </row>
    <row r="81" spans="1:7" ht="12.75">
      <c r="A81" s="21" t="s">
        <v>66</v>
      </c>
      <c r="B81" s="44">
        <v>9112.797660914186</v>
      </c>
      <c r="C81" s="44">
        <v>10391.861274497156</v>
      </c>
      <c r="D81" s="46">
        <v>-12.308320711728</v>
      </c>
      <c r="E81" s="44">
        <v>85110.76759599822</v>
      </c>
      <c r="F81" s="44">
        <v>86736.08933168366</v>
      </c>
      <c r="G81" s="23">
        <v>-1.87387020582646</v>
      </c>
    </row>
    <row r="82" spans="1:7" ht="12.75">
      <c r="A82" s="21" t="s">
        <v>67</v>
      </c>
      <c r="B82" s="44">
        <v>529634.7297336401</v>
      </c>
      <c r="C82" s="44">
        <v>489662.59283770435</v>
      </c>
      <c r="D82" s="46">
        <v>8.16320002397738</v>
      </c>
      <c r="E82" s="44">
        <v>5953299.080258575</v>
      </c>
      <c r="F82" s="44">
        <v>5595374.392303329</v>
      </c>
      <c r="G82" s="23">
        <v>6.39679604724193</v>
      </c>
    </row>
    <row r="83" spans="1:7" ht="12.75">
      <c r="A83" s="17"/>
      <c r="B83" s="44"/>
      <c r="C83" s="44"/>
      <c r="D83" s="46"/>
      <c r="E83" s="44"/>
      <c r="F83" s="44"/>
      <c r="G83" s="23"/>
    </row>
    <row r="84" spans="1:8" ht="12.75">
      <c r="A84" s="21" t="s">
        <v>68</v>
      </c>
      <c r="B84" s="44">
        <v>40005.11617713892</v>
      </c>
      <c r="C84" s="44">
        <v>51041.837107274216</v>
      </c>
      <c r="D84" s="46">
        <v>-21.622891250837</v>
      </c>
      <c r="E84" s="44">
        <v>414713.70881505666</v>
      </c>
      <c r="F84" s="44">
        <v>428014.75445685117</v>
      </c>
      <c r="G84" s="23">
        <v>-3.10761381548014</v>
      </c>
      <c r="H84" s="48"/>
    </row>
    <row r="85" spans="1:8" ht="12.75">
      <c r="A85" s="21" t="s">
        <v>69</v>
      </c>
      <c r="B85" s="44">
        <v>20943.42216234299</v>
      </c>
      <c r="C85" s="44">
        <v>25424.462970335357</v>
      </c>
      <c r="D85" s="46">
        <v>-17.6249182262797</v>
      </c>
      <c r="E85" s="44">
        <v>206917.01589273658</v>
      </c>
      <c r="F85" s="44">
        <v>208669.0738440535</v>
      </c>
      <c r="G85" s="23">
        <v>-0.839634699594386</v>
      </c>
      <c r="H85" s="48"/>
    </row>
    <row r="86" spans="1:8" ht="12.75">
      <c r="A86" s="21" t="s">
        <v>70</v>
      </c>
      <c r="B86" s="44">
        <v>7466.975902832334</v>
      </c>
      <c r="C86" s="44">
        <v>6455.812916352502</v>
      </c>
      <c r="D86" s="46">
        <v>15.6628297563978</v>
      </c>
      <c r="E86" s="44">
        <v>76222.71542264044</v>
      </c>
      <c r="F86" s="44">
        <v>69712.92886472114</v>
      </c>
      <c r="G86" s="23">
        <v>9.33799033254166</v>
      </c>
      <c r="H86" s="48"/>
    </row>
    <row r="87" spans="1:8" ht="12.75">
      <c r="A87" s="21" t="s">
        <v>71</v>
      </c>
      <c r="B87" s="44">
        <v>13065.069284193203</v>
      </c>
      <c r="C87" s="44">
        <v>20169.948618997572</v>
      </c>
      <c r="D87" s="46">
        <v>-35.2250740396654</v>
      </c>
      <c r="E87" s="44">
        <v>145208.60949619743</v>
      </c>
      <c r="F87" s="44">
        <v>163869.70650106802</v>
      </c>
      <c r="G87" s="23">
        <v>-11.3877649526082</v>
      </c>
      <c r="H87" s="48"/>
    </row>
    <row r="88" spans="1:7" ht="12.75">
      <c r="A88" s="17"/>
      <c r="B88" s="44"/>
      <c r="C88" s="44"/>
      <c r="D88" s="46"/>
      <c r="E88" s="44"/>
      <c r="F88" s="44"/>
      <c r="G88" s="23"/>
    </row>
    <row r="89" spans="1:7" ht="12.75">
      <c r="A89" s="21" t="s">
        <v>72</v>
      </c>
      <c r="B89" s="44">
        <v>23809.621989030766</v>
      </c>
      <c r="C89" s="44">
        <v>23618.670107823968</v>
      </c>
      <c r="D89" s="46">
        <v>0.808478548263151</v>
      </c>
      <c r="E89" s="44">
        <v>215242.34187469244</v>
      </c>
      <c r="F89" s="44">
        <v>214413.5933798816</v>
      </c>
      <c r="G89" s="23">
        <v>0.386518635197965</v>
      </c>
    </row>
    <row r="90" spans="1:7" ht="12.75">
      <c r="A90" s="21" t="s">
        <v>73</v>
      </c>
      <c r="B90" s="44">
        <v>53090.283842828445</v>
      </c>
      <c r="C90" s="44">
        <v>50207.13420079997</v>
      </c>
      <c r="D90" s="46">
        <v>5.74250988016467</v>
      </c>
      <c r="E90" s="44">
        <v>595072.5387082805</v>
      </c>
      <c r="F90" s="44">
        <v>587241.3739363771</v>
      </c>
      <c r="G90" s="23">
        <v>1.33355126519949</v>
      </c>
    </row>
    <row r="91" spans="1:7" ht="12.75">
      <c r="A91" s="21" t="s">
        <v>74</v>
      </c>
      <c r="B91" s="44">
        <v>6235.488750620466</v>
      </c>
      <c r="C91" s="44">
        <v>6341.684777036993</v>
      </c>
      <c r="D91" s="46">
        <v>-1.67457119283284</v>
      </c>
      <c r="E91" s="44">
        <v>79633.78888157815</v>
      </c>
      <c r="F91" s="44">
        <v>82193.56430984118</v>
      </c>
      <c r="G91" s="23">
        <v>-3.11432585964221</v>
      </c>
    </row>
    <row r="92" spans="1:7" ht="12.75">
      <c r="A92" s="21" t="s">
        <v>75</v>
      </c>
      <c r="B92" s="44">
        <v>4430.147986511674</v>
      </c>
      <c r="C92" s="44">
        <v>1048.3733060249472</v>
      </c>
      <c r="D92" s="46">
        <v>322.573520429397</v>
      </c>
      <c r="E92" s="44">
        <v>27659.200541280043</v>
      </c>
      <c r="F92" s="44">
        <v>24188.18327820785</v>
      </c>
      <c r="G92" s="23">
        <v>14.3500535908349</v>
      </c>
    </row>
    <row r="93" spans="1:7" ht="12.75">
      <c r="A93" s="21" t="s">
        <v>76</v>
      </c>
      <c r="B93" s="44">
        <v>12747.424564997102</v>
      </c>
      <c r="C93" s="44">
        <v>12950.410292456736</v>
      </c>
      <c r="D93" s="46">
        <v>-1.56740769501232</v>
      </c>
      <c r="E93" s="44">
        <v>53561.869488530196</v>
      </c>
      <c r="F93" s="44">
        <v>63633.76480733723</v>
      </c>
      <c r="G93" s="23">
        <v>-15.8279104643604</v>
      </c>
    </row>
    <row r="94" spans="1:7" ht="12.75">
      <c r="A94" s="21" t="s">
        <v>77</v>
      </c>
      <c r="B94" s="44">
        <v>40182.081947038954</v>
      </c>
      <c r="C94" s="44">
        <v>40612.865166686766</v>
      </c>
      <c r="D94" s="46">
        <v>-1.06070630052757</v>
      </c>
      <c r="E94" s="44">
        <v>359415.1143921207</v>
      </c>
      <c r="F94" s="44">
        <v>356016.3332643297</v>
      </c>
      <c r="G94" s="23">
        <v>0.954669999723721</v>
      </c>
    </row>
    <row r="95" spans="1:7" ht="12.75">
      <c r="A95" s="17"/>
      <c r="B95" s="44"/>
      <c r="C95" s="44"/>
      <c r="D95" s="46"/>
      <c r="E95" s="44"/>
      <c r="F95" s="44"/>
      <c r="G95" s="23"/>
    </row>
    <row r="96" spans="1:7" ht="12.75">
      <c r="A96" s="21" t="s">
        <v>78</v>
      </c>
      <c r="B96" s="44"/>
      <c r="C96" s="44"/>
      <c r="D96" s="46"/>
      <c r="E96" s="44"/>
      <c r="F96" s="44"/>
      <c r="G96" s="23"/>
    </row>
    <row r="97" spans="1:7" ht="12.75">
      <c r="A97" s="21" t="s">
        <v>79</v>
      </c>
      <c r="B97" s="46">
        <v>36.41351053583778</v>
      </c>
      <c r="C97" s="46">
        <v>36.764255205576085</v>
      </c>
      <c r="D97" s="46">
        <v>-0.350744669738305</v>
      </c>
      <c r="E97" s="46">
        <v>34.30800620643977</v>
      </c>
      <c r="F97" s="46">
        <v>34.93968626295006</v>
      </c>
      <c r="G97" s="23">
        <v>-0.631680056510291</v>
      </c>
    </row>
    <row r="98" spans="1:7" ht="12.75">
      <c r="A98" s="21" t="s">
        <v>80</v>
      </c>
      <c r="B98" s="46">
        <v>63.58648946430988</v>
      </c>
      <c r="C98" s="46">
        <v>63.235744794385816</v>
      </c>
      <c r="D98" s="46">
        <v>0.350744669924062</v>
      </c>
      <c r="E98" s="46">
        <v>65.69199379360923</v>
      </c>
      <c r="F98" s="46">
        <v>65.0603137370996</v>
      </c>
      <c r="G98" s="23">
        <v>0.631680056509623</v>
      </c>
    </row>
    <row r="99" spans="1:7" ht="12.75">
      <c r="A99" s="21" t="s">
        <v>81</v>
      </c>
      <c r="B99" s="46">
        <v>5.016755405750186</v>
      </c>
      <c r="C99" s="46">
        <v>4.956694683353013</v>
      </c>
      <c r="D99" s="46">
        <v>1.21170913752034</v>
      </c>
      <c r="E99" s="46">
        <v>5.044735518207525</v>
      </c>
      <c r="F99" s="46">
        <v>4.977335402513628</v>
      </c>
      <c r="G99" s="23">
        <v>1.3541405238606</v>
      </c>
    </row>
    <row r="100" spans="1:7" ht="12.75">
      <c r="A100" s="17"/>
      <c r="B100" s="44"/>
      <c r="C100" s="44"/>
      <c r="D100" s="46"/>
      <c r="E100" s="44"/>
      <c r="F100" s="44"/>
      <c r="G100" s="23"/>
    </row>
    <row r="101" spans="1:7" ht="12.75">
      <c r="A101" s="21" t="s">
        <v>82</v>
      </c>
      <c r="B101" s="44">
        <v>49673.35845678369</v>
      </c>
      <c r="C101" s="44">
        <v>54515.246947607295</v>
      </c>
      <c r="D101" s="46">
        <v>-8.88171431283615</v>
      </c>
      <c r="E101" s="44">
        <v>473969.3937805887</v>
      </c>
      <c r="F101" s="44">
        <v>528826.053888236</v>
      </c>
      <c r="G101" s="23">
        <v>-10.3732899890823</v>
      </c>
    </row>
    <row r="102" spans="1:7" ht="12.75">
      <c r="A102" s="21" t="s">
        <v>83</v>
      </c>
      <c r="B102" s="44">
        <v>668584.8453766924</v>
      </c>
      <c r="C102" s="44">
        <v>638726.8880573608</v>
      </c>
      <c r="D102" s="46">
        <v>4.6746047297527</v>
      </c>
      <c r="E102" s="44">
        <v>7175475.41692705</v>
      </c>
      <c r="F102" s="44">
        <v>6786498.799689264</v>
      </c>
      <c r="G102" s="23">
        <v>5.73162434296159</v>
      </c>
    </row>
    <row r="103" spans="1:7" ht="12.75">
      <c r="A103" s="17"/>
      <c r="B103" s="44"/>
      <c r="C103" s="44"/>
      <c r="D103" s="46"/>
      <c r="E103" s="44"/>
      <c r="F103" s="44"/>
      <c r="G103" s="23"/>
    </row>
    <row r="104" spans="1:7" ht="12.75">
      <c r="A104" s="21" t="s">
        <v>84</v>
      </c>
      <c r="B104" s="44">
        <v>222122.056866915</v>
      </c>
      <c r="C104" s="44">
        <v>220845.2014592361</v>
      </c>
      <c r="D104" s="46">
        <v>0.578167603027854</v>
      </c>
      <c r="E104" s="44">
        <v>2226607.799647859</v>
      </c>
      <c r="F104" s="44">
        <v>2238482.9664649856</v>
      </c>
      <c r="G104" s="23">
        <v>-0.530500655802625</v>
      </c>
    </row>
    <row r="105" spans="1:7" ht="12.75">
      <c r="A105" s="21" t="s">
        <v>85</v>
      </c>
      <c r="B105" s="44">
        <v>496136.1469677404</v>
      </c>
      <c r="C105" s="44">
        <v>472396.93354577624</v>
      </c>
      <c r="D105" s="46">
        <v>5.02526831488498</v>
      </c>
      <c r="E105" s="44">
        <v>5422837.011062293</v>
      </c>
      <c r="F105" s="44">
        <v>5076841.887114412</v>
      </c>
      <c r="G105" s="23">
        <v>6.81516445934736</v>
      </c>
    </row>
    <row r="106" spans="1:7" ht="12.75">
      <c r="A106" s="17"/>
      <c r="B106" s="44"/>
      <c r="C106" s="44"/>
      <c r="D106" s="46"/>
      <c r="E106" s="44"/>
      <c r="F106" s="44"/>
      <c r="G106" s="23"/>
    </row>
    <row r="107" spans="1:7" ht="12.75">
      <c r="A107" s="21" t="s">
        <v>86</v>
      </c>
      <c r="B107" s="44">
        <v>482395.9000998149</v>
      </c>
      <c r="C107" s="44">
        <v>458015.81168482604</v>
      </c>
      <c r="D107" s="46">
        <v>5.32297964240709</v>
      </c>
      <c r="E107" s="44">
        <v>5305460.139248627</v>
      </c>
      <c r="F107" s="44">
        <v>4951425.272919025</v>
      </c>
      <c r="G107" s="23">
        <v>7.15016074797564</v>
      </c>
    </row>
    <row r="108" spans="1:7" ht="12.75">
      <c r="A108" s="21"/>
      <c r="B108" s="44"/>
      <c r="C108" s="44"/>
      <c r="D108" s="46"/>
      <c r="E108" s="44"/>
      <c r="F108" s="44"/>
      <c r="G108" s="23"/>
    </row>
    <row r="109" spans="1:7" ht="12.75">
      <c r="A109" s="49" t="s">
        <v>87</v>
      </c>
      <c r="B109" s="44">
        <v>45.61835836869745</v>
      </c>
      <c r="C109" s="44">
        <v>45.45091176563726</v>
      </c>
      <c r="D109" s="46">
        <v>0.368411978011822</v>
      </c>
      <c r="E109" s="44">
        <v>45.32922388254135</v>
      </c>
      <c r="F109" s="44">
        <v>45.21999734492407</v>
      </c>
      <c r="G109" s="23">
        <v>0.241544767869259</v>
      </c>
    </row>
    <row r="110" spans="1:7" ht="12.75">
      <c r="A110" s="50" t="s">
        <v>88</v>
      </c>
      <c r="B110" s="51">
        <v>2.0736843003703584</v>
      </c>
      <c r="C110" s="51">
        <v>2.0486989704665817</v>
      </c>
      <c r="D110" s="52">
        <v>1.21957057937538</v>
      </c>
      <c r="E110" s="51">
        <v>2.220415946478595</v>
      </c>
      <c r="F110" s="51">
        <v>2.20997680373694</v>
      </c>
      <c r="G110" s="34">
        <v>0.472364358033228</v>
      </c>
    </row>
    <row r="111" spans="1:7" ht="12.75">
      <c r="A111" s="53" t="s">
        <v>89</v>
      </c>
      <c r="B111" s="54"/>
      <c r="C111" s="54"/>
      <c r="D111" s="55"/>
      <c r="E111" s="54"/>
      <c r="F111" s="54"/>
      <c r="G111" s="55"/>
    </row>
    <row r="112" spans="1:7" ht="12.75">
      <c r="A112" s="11" t="s">
        <v>90</v>
      </c>
      <c r="B112" s="38"/>
      <c r="C112" s="38"/>
      <c r="D112" s="56"/>
      <c r="E112" s="38"/>
      <c r="F112" s="38"/>
      <c r="G112" s="56"/>
    </row>
    <row r="113" spans="1:7" ht="12.75">
      <c r="A113" s="11" t="s">
        <v>91</v>
      </c>
      <c r="B113" s="38"/>
      <c r="C113" s="38"/>
      <c r="D113" s="56"/>
      <c r="E113" s="38"/>
      <c r="F113" s="38"/>
      <c r="G113" s="56"/>
    </row>
    <row r="114" spans="1:7" ht="12.75">
      <c r="A114" s="11" t="s">
        <v>92</v>
      </c>
      <c r="B114" s="38"/>
      <c r="C114" s="38"/>
      <c r="D114" s="39"/>
      <c r="E114" s="38"/>
      <c r="F114" s="38"/>
      <c r="G114" s="39"/>
    </row>
    <row r="115" spans="2:7" ht="12.75">
      <c r="B115" s="2"/>
      <c r="C115" s="2"/>
      <c r="D115" s="3"/>
      <c r="E115" s="2"/>
      <c r="F115" s="2"/>
      <c r="G115" s="3"/>
    </row>
    <row r="116" spans="1:7" ht="12.75">
      <c r="A116" s="1" t="s">
        <v>93</v>
      </c>
      <c r="B116" s="2"/>
      <c r="C116" s="2"/>
      <c r="D116" s="3"/>
      <c r="E116" s="2"/>
      <c r="F116" s="2"/>
      <c r="G116" s="3"/>
    </row>
    <row r="117" spans="1:7" ht="12.75">
      <c r="A117" s="40"/>
      <c r="B117" s="41"/>
      <c r="C117" s="41"/>
      <c r="D117" s="42"/>
      <c r="E117" s="41"/>
      <c r="F117" s="41"/>
      <c r="G117" s="42"/>
    </row>
    <row r="118" spans="1:7" ht="12.75">
      <c r="A118" s="8"/>
      <c r="B118" s="43" t="str">
        <f>+B63</f>
        <v>OCTOBER</v>
      </c>
      <c r="C118" s="9"/>
      <c r="D118" s="10"/>
      <c r="E118" s="9" t="s">
        <v>2</v>
      </c>
      <c r="F118" s="9"/>
      <c r="G118" s="10"/>
    </row>
    <row r="119" spans="1:7" ht="12.75">
      <c r="A119" s="12"/>
      <c r="B119" s="13" t="str">
        <f>+B64</f>
        <v>2017P</v>
      </c>
      <c r="C119" s="16" t="str">
        <f>+C64</f>
        <v>2016</v>
      </c>
      <c r="D119" s="15" t="s">
        <v>5</v>
      </c>
      <c r="E119" s="13" t="str">
        <f>+B119</f>
        <v>2017P</v>
      </c>
      <c r="F119" s="16" t="str">
        <f>+C119</f>
        <v>2016</v>
      </c>
      <c r="G119" s="15" t="s">
        <v>5</v>
      </c>
    </row>
    <row r="120" spans="1:7" ht="12.75">
      <c r="A120" s="17"/>
      <c r="B120" s="44"/>
      <c r="C120" s="44"/>
      <c r="D120" s="57"/>
      <c r="E120" s="44"/>
      <c r="F120" s="44"/>
      <c r="G120" s="58"/>
    </row>
    <row r="121" spans="1:7" ht="12.75">
      <c r="A121" s="21" t="s">
        <v>94</v>
      </c>
      <c r="B121" s="22">
        <v>481040.20383496577</v>
      </c>
      <c r="C121" s="22">
        <v>461141.13500530954</v>
      </c>
      <c r="D121" s="25">
        <v>4.31517973980506</v>
      </c>
      <c r="E121" s="22">
        <v>5171402.0492299665</v>
      </c>
      <c r="F121" s="22">
        <v>4963718.85358023</v>
      </c>
      <c r="G121" s="25">
        <v>4.18402415156811</v>
      </c>
    </row>
    <row r="122" spans="1:7" ht="12.75">
      <c r="A122" s="21" t="s">
        <v>95</v>
      </c>
      <c r="B122" s="22">
        <v>4549238.370753951</v>
      </c>
      <c r="C122" s="22">
        <v>4379693.651965532</v>
      </c>
      <c r="D122" s="25">
        <v>3.87115474874208</v>
      </c>
      <c r="E122" s="22">
        <v>49538865.353905894</v>
      </c>
      <c r="F122" s="22">
        <v>47793859.21678096</v>
      </c>
      <c r="G122" s="25">
        <v>3.65110950595143</v>
      </c>
    </row>
    <row r="123" spans="1:7" ht="12.75">
      <c r="A123" s="21" t="s">
        <v>96</v>
      </c>
      <c r="B123" s="22">
        <v>146749.62486302873</v>
      </c>
      <c r="C123" s="22">
        <v>141280.44038598432</v>
      </c>
      <c r="D123" s="25">
        <v>3.87115474874113</v>
      </c>
      <c r="E123" s="22">
        <v>162956.79392732203</v>
      </c>
      <c r="F123" s="22">
        <v>156701.17775993756</v>
      </c>
      <c r="G123" s="25">
        <v>3.99206710301049</v>
      </c>
    </row>
    <row r="124" spans="1:7" ht="12.75">
      <c r="A124" s="21" t="s">
        <v>97</v>
      </c>
      <c r="B124" s="22">
        <v>657143</v>
      </c>
      <c r="C124" s="22">
        <v>635334</v>
      </c>
      <c r="D124" s="25">
        <v>3.43268265195944</v>
      </c>
      <c r="E124" s="22">
        <v>6976738</v>
      </c>
      <c r="F124" s="22">
        <v>6943827</v>
      </c>
      <c r="G124" s="25">
        <v>0.473960540779602</v>
      </c>
    </row>
    <row r="125" spans="1:7" ht="12.75">
      <c r="A125" s="21" t="s">
        <v>98</v>
      </c>
      <c r="B125" s="25">
        <v>94.4000015258789</v>
      </c>
      <c r="C125" s="25">
        <v>93.0999984741211</v>
      </c>
      <c r="D125" s="25">
        <v>1.39635131371046</v>
      </c>
      <c r="E125" s="25">
        <v>90.9000015258789</v>
      </c>
      <c r="F125" s="25">
        <v>88</v>
      </c>
      <c r="G125" s="25">
        <v>3.29545627940785</v>
      </c>
    </row>
    <row r="126" spans="1:7" ht="12.75">
      <c r="A126" s="17"/>
      <c r="B126" s="44"/>
      <c r="C126" s="44"/>
      <c r="D126" s="57"/>
      <c r="E126" s="44"/>
      <c r="F126" s="44"/>
      <c r="G126" s="25"/>
    </row>
    <row r="127" spans="1:7" ht="12.75">
      <c r="A127" s="21" t="s">
        <v>13</v>
      </c>
      <c r="B127" s="22"/>
      <c r="C127" s="22"/>
      <c r="D127" s="25"/>
      <c r="E127" s="22"/>
      <c r="F127" s="22"/>
      <c r="G127" s="25"/>
    </row>
    <row r="128" spans="1:7" ht="12.75">
      <c r="A128" s="21" t="s">
        <v>14</v>
      </c>
      <c r="B128" s="22">
        <v>229078.51894627276</v>
      </c>
      <c r="C128" s="22">
        <v>218039.30025436607</v>
      </c>
      <c r="D128" s="25">
        <v>5.06294905506863</v>
      </c>
      <c r="E128" s="22">
        <v>2502343.1794741848</v>
      </c>
      <c r="F128" s="22">
        <v>2430079.24858627</v>
      </c>
      <c r="G128" s="25">
        <v>2.97372733543382</v>
      </c>
    </row>
    <row r="129" spans="1:7" ht="12.75">
      <c r="A129" s="21" t="s">
        <v>15</v>
      </c>
      <c r="B129" s="22">
        <v>163114.7633647846</v>
      </c>
      <c r="C129" s="22">
        <v>155537.72842766062</v>
      </c>
      <c r="D129" s="25">
        <v>4.8715093204206</v>
      </c>
      <c r="E129" s="22">
        <v>1771445.4372087033</v>
      </c>
      <c r="F129" s="22">
        <v>1746130.1872321512</v>
      </c>
      <c r="G129" s="25">
        <v>1.44979166855137</v>
      </c>
    </row>
    <row r="130" spans="1:7" ht="12.75">
      <c r="A130" s="21" t="s">
        <v>16</v>
      </c>
      <c r="B130" s="22">
        <v>14130.276963765134</v>
      </c>
      <c r="C130" s="22">
        <v>14522.06571300283</v>
      </c>
      <c r="D130" s="25">
        <v>-2.69788580344251</v>
      </c>
      <c r="E130" s="22">
        <v>160229.29612284122</v>
      </c>
      <c r="F130" s="22">
        <v>148460.2490011381</v>
      </c>
      <c r="G130" s="25">
        <v>7.92740629285413</v>
      </c>
    </row>
    <row r="131" spans="1:7" ht="12.75">
      <c r="A131" s="17"/>
      <c r="B131" s="22"/>
      <c r="C131" s="22"/>
      <c r="D131" s="25"/>
      <c r="E131" s="22"/>
      <c r="F131" s="22"/>
      <c r="G131" s="25"/>
    </row>
    <row r="132" spans="1:7" ht="12.75">
      <c r="A132" s="21" t="s">
        <v>17</v>
      </c>
      <c r="B132" s="22">
        <v>90061.08380695675</v>
      </c>
      <c r="C132" s="22">
        <v>84381.5517866637</v>
      </c>
      <c r="D132" s="25">
        <v>6.73077455917408</v>
      </c>
      <c r="E132" s="22">
        <v>939936.2948692427</v>
      </c>
      <c r="F132" s="22">
        <v>879824.9228450113</v>
      </c>
      <c r="G132" s="25">
        <v>6.83219700458752</v>
      </c>
    </row>
    <row r="133" spans="1:7" ht="12.75">
      <c r="A133" s="21" t="s">
        <v>18</v>
      </c>
      <c r="B133" s="22">
        <v>52348.48274816104</v>
      </c>
      <c r="C133" s="22">
        <v>48416.02876843131</v>
      </c>
      <c r="D133" s="25">
        <v>8.1222150592694</v>
      </c>
      <c r="E133" s="22">
        <v>545645.0003595247</v>
      </c>
      <c r="F133" s="22">
        <v>511670.4481293005</v>
      </c>
      <c r="G133" s="25">
        <v>6.63992856230751</v>
      </c>
    </row>
    <row r="134" spans="1:7" ht="12.75">
      <c r="A134" s="21" t="s">
        <v>19</v>
      </c>
      <c r="B134" s="22">
        <v>5665.742807965701</v>
      </c>
      <c r="C134" s="22">
        <v>4831.886784941576</v>
      </c>
      <c r="D134" s="25">
        <v>17.2573584634229</v>
      </c>
      <c r="E134" s="22">
        <v>56786.021118240395</v>
      </c>
      <c r="F134" s="22">
        <v>54933.14247168318</v>
      </c>
      <c r="G134" s="25">
        <v>3.37297042038389</v>
      </c>
    </row>
    <row r="135" spans="1:7" ht="12.75">
      <c r="A135" s="17"/>
      <c r="B135" s="22"/>
      <c r="C135" s="22"/>
      <c r="D135" s="25"/>
      <c r="E135" s="22"/>
      <c r="F135" s="22"/>
      <c r="G135" s="25"/>
    </row>
    <row r="136" spans="1:7" ht="12.75">
      <c r="A136" s="21" t="s">
        <v>20</v>
      </c>
      <c r="B136" s="22">
        <v>180864.6966167384</v>
      </c>
      <c r="C136" s="22">
        <v>175803.08221596063</v>
      </c>
      <c r="D136" s="25">
        <v>2.8791386004029</v>
      </c>
      <c r="E136" s="22">
        <v>1916025.418156925</v>
      </c>
      <c r="F136" s="22">
        <v>1844471.0214714806</v>
      </c>
      <c r="G136" s="25">
        <v>3.87939934281861</v>
      </c>
    </row>
    <row r="137" spans="1:7" ht="12.75">
      <c r="A137" s="21" t="s">
        <v>21</v>
      </c>
      <c r="B137" s="22">
        <v>178307.579318463</v>
      </c>
      <c r="C137" s="22">
        <v>172865.9660481558</v>
      </c>
      <c r="D137" s="25">
        <v>3.1478800568478</v>
      </c>
      <c r="E137" s="22">
        <v>1888131.6416852144</v>
      </c>
      <c r="F137" s="22">
        <v>1815262.797913527</v>
      </c>
      <c r="G137" s="25">
        <v>4.01423109951039</v>
      </c>
    </row>
    <row r="138" spans="1:7" ht="12.75">
      <c r="A138" s="21" t="s">
        <v>22</v>
      </c>
      <c r="B138" s="22">
        <v>122763.32660971936</v>
      </c>
      <c r="C138" s="22">
        <v>119392.24896962674</v>
      </c>
      <c r="D138" s="25">
        <v>2.8235314010629</v>
      </c>
      <c r="E138" s="22">
        <v>1284926.1180434502</v>
      </c>
      <c r="F138" s="22">
        <v>1242621.0597653326</v>
      </c>
      <c r="G138" s="25">
        <v>3.40450195541566</v>
      </c>
    </row>
    <row r="139" spans="1:7" ht="12.75">
      <c r="A139" s="21" t="s">
        <v>23</v>
      </c>
      <c r="B139" s="22">
        <v>6088.378094633413</v>
      </c>
      <c r="C139" s="22">
        <v>5753.827077725708</v>
      </c>
      <c r="D139" s="25">
        <v>5.81440860819095</v>
      </c>
      <c r="E139" s="22">
        <v>67016.81836225807</v>
      </c>
      <c r="F139" s="22">
        <v>62814.90485937608</v>
      </c>
      <c r="G139" s="25">
        <v>6.68935742605807</v>
      </c>
    </row>
    <row r="140" spans="1:7" ht="12.75">
      <c r="A140" s="17"/>
      <c r="B140" s="22"/>
      <c r="C140" s="22"/>
      <c r="D140" s="25"/>
      <c r="E140" s="22"/>
      <c r="F140" s="22"/>
      <c r="G140" s="25"/>
    </row>
    <row r="141" spans="1:7" ht="12.75">
      <c r="A141" s="21" t="s">
        <v>24</v>
      </c>
      <c r="B141" s="22">
        <v>3197.764896084844</v>
      </c>
      <c r="C141" s="22">
        <v>3501.569867888536</v>
      </c>
      <c r="D141" s="25">
        <v>-8.67625046096503</v>
      </c>
      <c r="E141" s="22">
        <v>34309.02511026997</v>
      </c>
      <c r="F141" s="22">
        <v>37058.38307590486</v>
      </c>
      <c r="G141" s="25">
        <v>-7.41899062353453</v>
      </c>
    </row>
    <row r="142" spans="1:7" ht="12.75">
      <c r="A142" s="21" t="s">
        <v>25</v>
      </c>
      <c r="B142" s="22">
        <v>573.0899370550932</v>
      </c>
      <c r="C142" s="22">
        <v>652.8606307525553</v>
      </c>
      <c r="D142" s="25">
        <v>-12.2186405397903</v>
      </c>
      <c r="E142" s="22">
        <v>5586.830606558287</v>
      </c>
      <c r="F142" s="22">
        <v>5634.055847367798</v>
      </c>
      <c r="G142" s="25">
        <v>-0.838210377903413</v>
      </c>
    </row>
    <row r="143" spans="1:7" ht="12.75">
      <c r="A143" s="21" t="s">
        <v>26</v>
      </c>
      <c r="B143" s="22">
        <v>1266.1689155913296</v>
      </c>
      <c r="C143" s="22">
        <v>1267.1147629579295</v>
      </c>
      <c r="D143" s="25">
        <v>-0.0746457538220155</v>
      </c>
      <c r="E143" s="22">
        <v>13797.63857816758</v>
      </c>
      <c r="F143" s="22">
        <v>15854.866122477208</v>
      </c>
      <c r="G143" s="25">
        <v>-12.9753700120692</v>
      </c>
    </row>
    <row r="144" spans="1:7" ht="12.75">
      <c r="A144" s="17"/>
      <c r="B144" s="22"/>
      <c r="C144" s="22"/>
      <c r="D144" s="25"/>
      <c r="E144" s="22"/>
      <c r="F144" s="22"/>
      <c r="G144" s="25"/>
    </row>
    <row r="145" spans="1:7" ht="12.75">
      <c r="A145" s="21" t="s">
        <v>27</v>
      </c>
      <c r="B145" s="22">
        <v>3741.8448000299522</v>
      </c>
      <c r="C145" s="22">
        <v>3812.430370799969</v>
      </c>
      <c r="D145" s="25">
        <v>-1.85145862100573</v>
      </c>
      <c r="E145" s="22">
        <v>39566.36292776137</v>
      </c>
      <c r="F145" s="22">
        <v>40737.49210918277</v>
      </c>
      <c r="G145" s="25">
        <v>-2.87481904453664</v>
      </c>
    </row>
    <row r="146" spans="1:7" ht="12.75">
      <c r="A146" s="21" t="s">
        <v>28</v>
      </c>
      <c r="B146" s="22">
        <v>643.1199159811185</v>
      </c>
      <c r="C146" s="22">
        <v>616.6083207880697</v>
      </c>
      <c r="D146" s="25">
        <v>4.29958440378571</v>
      </c>
      <c r="E146" s="22">
        <v>6982.186465040545</v>
      </c>
      <c r="F146" s="22">
        <v>7198.881160044713</v>
      </c>
      <c r="G146" s="25">
        <v>-3.01011629705556</v>
      </c>
    </row>
    <row r="147" spans="1:7" ht="12.75">
      <c r="A147" s="21" t="s">
        <v>29</v>
      </c>
      <c r="B147" s="22">
        <v>1690.8562065944311</v>
      </c>
      <c r="C147" s="22">
        <v>1813.6796395972697</v>
      </c>
      <c r="D147" s="25">
        <v>-6.77205777256846</v>
      </c>
      <c r="E147" s="22">
        <v>18330.82138283209</v>
      </c>
      <c r="F147" s="22">
        <v>19182.78873840758</v>
      </c>
      <c r="G147" s="25">
        <v>-4.44131125663543</v>
      </c>
    </row>
    <row r="148" spans="1:7" ht="12.75">
      <c r="A148" s="17"/>
      <c r="B148" s="22"/>
      <c r="C148" s="22"/>
      <c r="D148" s="25"/>
      <c r="E148" s="22"/>
      <c r="F148" s="22"/>
      <c r="G148" s="25"/>
    </row>
    <row r="149" spans="1:7" ht="12.75">
      <c r="A149" s="21" t="s">
        <v>30</v>
      </c>
      <c r="B149" s="22">
        <v>96502.26279887823</v>
      </c>
      <c r="C149" s="22">
        <v>93064.17684730364</v>
      </c>
      <c r="D149" s="25">
        <v>3.6943172636832</v>
      </c>
      <c r="E149" s="22">
        <v>1070081.2602162592</v>
      </c>
      <c r="F149" s="22">
        <v>978133.435281635</v>
      </c>
      <c r="G149" s="25">
        <v>9.40033553889807</v>
      </c>
    </row>
    <row r="150" spans="1:7" ht="12.75">
      <c r="A150" s="21" t="s">
        <v>31</v>
      </c>
      <c r="B150" s="22">
        <v>83878.55346082234</v>
      </c>
      <c r="C150" s="22">
        <v>80960.5672283674</v>
      </c>
      <c r="D150" s="25">
        <v>3.60420675441181</v>
      </c>
      <c r="E150" s="22">
        <v>929885.3952063681</v>
      </c>
      <c r="F150" s="22">
        <v>853084.1778864678</v>
      </c>
      <c r="G150" s="25">
        <v>9.00277127518374</v>
      </c>
    </row>
    <row r="151" spans="1:7" ht="12.75">
      <c r="A151" s="21" t="s">
        <v>32</v>
      </c>
      <c r="B151" s="22">
        <v>31811.360577500465</v>
      </c>
      <c r="C151" s="22">
        <v>30862.802102710546</v>
      </c>
      <c r="D151" s="25">
        <v>3.07346841558049</v>
      </c>
      <c r="E151" s="22">
        <v>371972.9555276904</v>
      </c>
      <c r="F151" s="22">
        <v>326221.92195081775</v>
      </c>
      <c r="G151" s="25">
        <v>14.0245123023247</v>
      </c>
    </row>
    <row r="152" spans="1:7" ht="12.75">
      <c r="A152" s="21" t="s">
        <v>33</v>
      </c>
      <c r="B152" s="22">
        <v>54791.40031291763</v>
      </c>
      <c r="C152" s="22">
        <v>53213.38908981995</v>
      </c>
      <c r="D152" s="25">
        <v>2.96544018354876</v>
      </c>
      <c r="E152" s="22">
        <v>605678.6540170248</v>
      </c>
      <c r="F152" s="22">
        <v>562847.4140611362</v>
      </c>
      <c r="G152" s="25">
        <v>7.60974269151324</v>
      </c>
    </row>
    <row r="153" spans="1:7" ht="12.75">
      <c r="A153" s="21" t="s">
        <v>34</v>
      </c>
      <c r="B153" s="22">
        <v>4198.27209942534</v>
      </c>
      <c r="C153" s="22">
        <v>3650.020498378553</v>
      </c>
      <c r="D153" s="25">
        <v>15.0205074544194</v>
      </c>
      <c r="E153" s="22">
        <v>40331.94384237541</v>
      </c>
      <c r="F153" s="22">
        <v>38566.0623920853</v>
      </c>
      <c r="G153" s="25">
        <v>4.57884819128569</v>
      </c>
    </row>
    <row r="154" spans="1:7" ht="12.75">
      <c r="A154" s="17"/>
      <c r="B154" s="22"/>
      <c r="C154" s="22"/>
      <c r="D154" s="25"/>
      <c r="E154" s="22"/>
      <c r="F154" s="22"/>
      <c r="G154" s="25"/>
    </row>
    <row r="155" spans="1:7" ht="12.75">
      <c r="A155" s="21" t="s">
        <v>35</v>
      </c>
      <c r="B155" s="22">
        <v>317925.44047013647</v>
      </c>
      <c r="C155" s="22">
        <v>305603.4065781145</v>
      </c>
      <c r="D155" s="25">
        <v>4.03203420733871</v>
      </c>
      <c r="E155" s="22">
        <v>3399956.612021655</v>
      </c>
      <c r="F155" s="22">
        <v>3217588.6663506255</v>
      </c>
      <c r="G155" s="25">
        <v>5.6678452276459</v>
      </c>
    </row>
    <row r="156" spans="1:7" ht="12.75">
      <c r="A156" s="21" t="s">
        <v>36</v>
      </c>
      <c r="B156" s="22">
        <v>251961.68488845025</v>
      </c>
      <c r="C156" s="22">
        <v>243101.83475148657</v>
      </c>
      <c r="D156" s="25">
        <v>3.64450155056244</v>
      </c>
      <c r="E156" s="22">
        <v>2669058.8697555778</v>
      </c>
      <c r="F156" s="22">
        <v>2533639.6049961704</v>
      </c>
      <c r="G156" s="25">
        <v>5.34485111822414</v>
      </c>
    </row>
    <row r="157" spans="1:7" ht="12.75">
      <c r="A157" s="21" t="s">
        <v>37</v>
      </c>
      <c r="B157" s="22">
        <v>65963.75558149906</v>
      </c>
      <c r="C157" s="22">
        <v>62501.57182692067</v>
      </c>
      <c r="D157" s="25">
        <v>5.53935469681606</v>
      </c>
      <c r="E157" s="22">
        <v>730897.7422655851</v>
      </c>
      <c r="F157" s="22">
        <v>683949.0613543866</v>
      </c>
      <c r="G157" s="25">
        <v>6.86435343857752</v>
      </c>
    </row>
    <row r="158" spans="1:7" ht="12.75">
      <c r="A158" s="21" t="s">
        <v>38</v>
      </c>
      <c r="B158" s="22">
        <v>394234.1828886058</v>
      </c>
      <c r="C158" s="22">
        <v>377828.864206156</v>
      </c>
      <c r="D158" s="25">
        <v>4.34199719413139</v>
      </c>
      <c r="E158" s="22">
        <v>4220264.226700498</v>
      </c>
      <c r="F158" s="22">
        <v>4076102.046193593</v>
      </c>
      <c r="G158" s="25">
        <v>3.53676573533109</v>
      </c>
    </row>
    <row r="159" spans="1:7" ht="12.75">
      <c r="A159" s="21" t="s">
        <v>39</v>
      </c>
      <c r="B159" s="22">
        <v>86806.02094610687</v>
      </c>
      <c r="C159" s="22">
        <v>83312.27079928023</v>
      </c>
      <c r="D159" s="25">
        <v>4.19356010022095</v>
      </c>
      <c r="E159" s="22">
        <v>951137.8225293799</v>
      </c>
      <c r="F159" s="22">
        <v>887616.8073872097</v>
      </c>
      <c r="G159" s="25">
        <v>7.15635560452609</v>
      </c>
    </row>
    <row r="160" spans="1:7" ht="12.75">
      <c r="A160" s="59" t="s">
        <v>40</v>
      </c>
      <c r="B160" s="27">
        <v>1.2491451853227677</v>
      </c>
      <c r="C160" s="27">
        <v>1.2483488274528467</v>
      </c>
      <c r="D160" s="25">
        <v>0.0637928960566216</v>
      </c>
      <c r="E160" s="27">
        <v>1.2519559884630522</v>
      </c>
      <c r="F160" s="27">
        <v>1.2452551125756905</v>
      </c>
      <c r="G160" s="25">
        <v>0.538112698329065</v>
      </c>
    </row>
    <row r="161" spans="1:7" ht="12.75">
      <c r="A161" s="17"/>
      <c r="B161" s="60"/>
      <c r="C161" s="60"/>
      <c r="D161" s="57"/>
      <c r="E161" s="60"/>
      <c r="F161" s="60"/>
      <c r="G161" s="25"/>
    </row>
    <row r="162" spans="1:7" ht="12.75">
      <c r="A162" s="21" t="s">
        <v>41</v>
      </c>
      <c r="B162" s="27"/>
      <c r="C162" s="27"/>
      <c r="D162" s="25"/>
      <c r="E162" s="27"/>
      <c r="F162" s="27"/>
      <c r="G162" s="25"/>
    </row>
    <row r="163" spans="1:7" ht="12.75">
      <c r="A163" s="21" t="s">
        <v>42</v>
      </c>
      <c r="B163" s="27">
        <v>9.457085570990433</v>
      </c>
      <c r="C163" s="27">
        <v>9.497512408896476</v>
      </c>
      <c r="D163" s="25">
        <v>-0.4256571212076</v>
      </c>
      <c r="E163" s="27">
        <v>9.579387733212958</v>
      </c>
      <c r="F163" s="27">
        <v>9.628639458962954</v>
      </c>
      <c r="G163" s="25">
        <v>-0.511512825461029</v>
      </c>
    </row>
    <row r="164" spans="1:7" ht="12.75">
      <c r="A164" s="17"/>
      <c r="B164" s="44"/>
      <c r="C164" s="44"/>
      <c r="D164" s="57"/>
      <c r="E164" s="44"/>
      <c r="F164" s="44"/>
      <c r="G164" s="25"/>
    </row>
    <row r="165" spans="1:7" ht="12.75">
      <c r="A165" s="21" t="s">
        <v>43</v>
      </c>
      <c r="B165" s="22"/>
      <c r="C165" s="22"/>
      <c r="D165" s="25"/>
      <c r="E165" s="22"/>
      <c r="F165" s="22"/>
      <c r="G165" s="25"/>
    </row>
    <row r="166" spans="1:7" ht="12.75">
      <c r="A166" s="21" t="s">
        <v>44</v>
      </c>
      <c r="B166" s="22">
        <v>264052.1344363588</v>
      </c>
      <c r="C166" s="22">
        <v>254628.9810148149</v>
      </c>
      <c r="D166" s="25">
        <v>3.70073877057838</v>
      </c>
      <c r="E166" s="22">
        <v>2858150.051702545</v>
      </c>
      <c r="F166" s="22">
        <v>2723806.7652451815</v>
      </c>
      <c r="G166" s="25">
        <v>4.93218858883592</v>
      </c>
    </row>
    <row r="167" spans="1:7" ht="12.75">
      <c r="A167" s="21" t="s">
        <v>45</v>
      </c>
      <c r="B167" s="22">
        <v>221408.1780413469</v>
      </c>
      <c r="C167" s="22">
        <v>214413.4639559476</v>
      </c>
      <c r="D167" s="25">
        <v>3.26225506381278</v>
      </c>
      <c r="E167" s="22">
        <v>2386659.115494319</v>
      </c>
      <c r="F167" s="22">
        <v>2293481.926862932</v>
      </c>
      <c r="G167" s="25">
        <v>4.06269556956294</v>
      </c>
    </row>
    <row r="168" spans="1:7" ht="12.75">
      <c r="A168" s="21" t="s">
        <v>46</v>
      </c>
      <c r="B168" s="22">
        <v>85828.30750904747</v>
      </c>
      <c r="C168" s="22">
        <v>86187.29672621349</v>
      </c>
      <c r="D168" s="25">
        <v>-0.41652219155498</v>
      </c>
      <c r="E168" s="22">
        <v>917128.7631492816</v>
      </c>
      <c r="F168" s="22">
        <v>922725.8715845163</v>
      </c>
      <c r="G168" s="25">
        <v>-0.606584101258938</v>
      </c>
    </row>
    <row r="169" spans="1:7" ht="12.75">
      <c r="A169" s="21" t="s">
        <v>47</v>
      </c>
      <c r="B169" s="22">
        <v>68473.02407672045</v>
      </c>
      <c r="C169" s="22">
        <v>68759.95071651346</v>
      </c>
      <c r="D169" s="25">
        <v>-0.417287442476447</v>
      </c>
      <c r="E169" s="22">
        <v>715870.7933345989</v>
      </c>
      <c r="F169" s="22">
        <v>728321.3677141292</v>
      </c>
      <c r="G169" s="25">
        <v>-1.70948909800724</v>
      </c>
    </row>
    <row r="170" spans="1:7" ht="12.75">
      <c r="A170" s="21" t="s">
        <v>48</v>
      </c>
      <c r="B170" s="22">
        <v>56170.399723769595</v>
      </c>
      <c r="C170" s="22">
        <v>53655.275853121384</v>
      </c>
      <c r="D170" s="25">
        <v>4.68756115900557</v>
      </c>
      <c r="E170" s="22">
        <v>561080.0658034693</v>
      </c>
      <c r="F170" s="22">
        <v>550164.1771498669</v>
      </c>
      <c r="G170" s="25">
        <v>1.98411476191566</v>
      </c>
    </row>
    <row r="171" spans="1:7" ht="12.75">
      <c r="A171" s="32" t="s">
        <v>49</v>
      </c>
      <c r="B171" s="33">
        <v>44169.92773158179</v>
      </c>
      <c r="C171" s="33">
        <v>42448.66003723835</v>
      </c>
      <c r="D171" s="61">
        <v>4.05493999771359</v>
      </c>
      <c r="E171" s="33">
        <v>432840.5971992389</v>
      </c>
      <c r="F171" s="33">
        <v>429421.1934974338</v>
      </c>
      <c r="G171" s="61">
        <v>0.796282007871029</v>
      </c>
    </row>
    <row r="172" spans="1:7" ht="12.75">
      <c r="A172" s="35" t="s">
        <v>50</v>
      </c>
      <c r="B172" s="36"/>
      <c r="C172" s="36"/>
      <c r="D172" s="36"/>
      <c r="E172" s="36"/>
      <c r="F172" s="36"/>
      <c r="G172" s="36"/>
    </row>
    <row r="173" spans="2:7" ht="12.75">
      <c r="B173" s="2"/>
      <c r="C173" s="2"/>
      <c r="D173" s="2"/>
      <c r="E173" s="2"/>
      <c r="F173" s="2"/>
      <c r="G173" s="2"/>
    </row>
    <row r="174" spans="1:7" ht="12.75">
      <c r="A174" s="1" t="s">
        <v>99</v>
      </c>
      <c r="B174" s="2"/>
      <c r="C174" s="2"/>
      <c r="D174" s="2"/>
      <c r="E174" s="2"/>
      <c r="F174" s="2"/>
      <c r="G174" s="2"/>
    </row>
    <row r="175" spans="1:7" ht="12.75">
      <c r="A175" s="40"/>
      <c r="B175" s="41"/>
      <c r="C175" s="41"/>
      <c r="D175" s="41"/>
      <c r="E175" s="41"/>
      <c r="F175" s="41"/>
      <c r="G175" s="41"/>
    </row>
    <row r="176" spans="1:7" ht="12.75">
      <c r="A176" s="8"/>
      <c r="B176" s="352" t="str">
        <f>+B3</f>
        <v>OCTOBER</v>
      </c>
      <c r="C176" s="353"/>
      <c r="D176" s="354"/>
      <c r="E176" s="352" t="str">
        <f>+E3</f>
        <v>YEAR-TO-DATE</v>
      </c>
      <c r="F176" s="353"/>
      <c r="G176" s="354"/>
    </row>
    <row r="177" spans="1:7" ht="12.75">
      <c r="A177" s="12"/>
      <c r="B177" s="13" t="str">
        <f>+B4</f>
        <v>2017P</v>
      </c>
      <c r="C177" s="13" t="str">
        <f>+C4</f>
        <v>2016</v>
      </c>
      <c r="D177" s="13" t="str">
        <f>+D4</f>
        <v>% CHANGE</v>
      </c>
      <c r="E177" s="13" t="str">
        <f>+E4</f>
        <v>2017P</v>
      </c>
      <c r="F177" s="13" t="str">
        <f>+F4</f>
        <v>2016</v>
      </c>
      <c r="G177" s="16" t="str">
        <f>+G4</f>
        <v>% CHANGE</v>
      </c>
    </row>
    <row r="178" spans="1:13" s="4" customFormat="1" ht="12.75">
      <c r="A178" s="17"/>
      <c r="B178" s="44"/>
      <c r="C178" s="44"/>
      <c r="D178" s="44"/>
      <c r="E178" s="44"/>
      <c r="F178" s="44"/>
      <c r="G178" s="22"/>
      <c r="I178" s="5"/>
      <c r="J178" s="5"/>
      <c r="K178" s="5"/>
      <c r="L178" s="5"/>
      <c r="M178" s="5"/>
    </row>
    <row r="179" spans="1:13" s="4" customFormat="1" ht="12.75">
      <c r="A179" s="21" t="s">
        <v>52</v>
      </c>
      <c r="B179" s="44"/>
      <c r="C179" s="44"/>
      <c r="D179" s="44"/>
      <c r="E179" s="44"/>
      <c r="F179" s="44"/>
      <c r="G179" s="22"/>
      <c r="I179" s="5"/>
      <c r="J179" s="5"/>
      <c r="K179" s="5"/>
      <c r="L179" s="5"/>
      <c r="M179" s="5"/>
    </row>
    <row r="180" spans="1:7" ht="12.75">
      <c r="A180" s="21" t="s">
        <v>53</v>
      </c>
      <c r="B180" s="22">
        <v>8501.303131632274</v>
      </c>
      <c r="C180" s="22">
        <v>8115.935684560911</v>
      </c>
      <c r="D180" s="62">
        <v>4.74828118468773</v>
      </c>
      <c r="E180" s="22">
        <v>91544.10336814981</v>
      </c>
      <c r="F180" s="22">
        <v>84004.75944619311</v>
      </c>
      <c r="G180" s="62">
        <v>8.97490091235343</v>
      </c>
    </row>
    <row r="181" spans="1:7" ht="12.75">
      <c r="A181" s="21" t="s">
        <v>54</v>
      </c>
      <c r="B181" s="22">
        <v>51135.66182223557</v>
      </c>
      <c r="C181" s="22">
        <v>48300.48890969861</v>
      </c>
      <c r="D181" s="62">
        <v>5.8698637975229</v>
      </c>
      <c r="E181" s="22">
        <v>582329.7979931281</v>
      </c>
      <c r="F181" s="22">
        <v>562144.083277258</v>
      </c>
      <c r="G181" s="62">
        <v>3.59084357842724</v>
      </c>
    </row>
    <row r="182" spans="1:7" ht="12.75">
      <c r="A182" s="21" t="s">
        <v>55</v>
      </c>
      <c r="B182" s="22">
        <v>6625.546195812007</v>
      </c>
      <c r="C182" s="22">
        <v>5566.357297613099</v>
      </c>
      <c r="D182" s="62">
        <v>19.0284029854335</v>
      </c>
      <c r="E182" s="22">
        <v>64167.97257039967</v>
      </c>
      <c r="F182" s="22">
        <v>59543.516224040315</v>
      </c>
      <c r="G182" s="62">
        <v>7.76651538172389</v>
      </c>
    </row>
    <row r="183" spans="1:7" ht="12.75">
      <c r="A183" s="47" t="s">
        <v>56</v>
      </c>
      <c r="B183" s="22">
        <v>47084.300851546766</v>
      </c>
      <c r="C183" s="22">
        <v>42124.89576051648</v>
      </c>
      <c r="D183" s="62">
        <v>11.7730975982111</v>
      </c>
      <c r="E183" s="22">
        <v>533718.5239232619</v>
      </c>
      <c r="F183" s="22">
        <v>486398.57280705805</v>
      </c>
      <c r="G183" s="62">
        <v>9.72863691665775</v>
      </c>
    </row>
    <row r="184" spans="1:7" ht="12.75">
      <c r="A184" s="47" t="s">
        <v>57</v>
      </c>
      <c r="B184" s="22">
        <v>3463.850277708593</v>
      </c>
      <c r="C184" s="22">
        <v>3469.121401955617</v>
      </c>
      <c r="D184" s="62">
        <v>-0.151944069874656</v>
      </c>
      <c r="E184" s="22">
        <v>38972.10276578698</v>
      </c>
      <c r="F184" s="22">
        <v>36159.597657480794</v>
      </c>
      <c r="G184" s="62">
        <v>7.77803208693702</v>
      </c>
    </row>
    <row r="185" spans="1:7" ht="12.75">
      <c r="A185" s="47" t="s">
        <v>58</v>
      </c>
      <c r="B185" s="22">
        <v>2979.825620398709</v>
      </c>
      <c r="C185" s="22">
        <v>2672.8286860394924</v>
      </c>
      <c r="D185" s="62">
        <v>11.4858440409106</v>
      </c>
      <c r="E185" s="22">
        <v>36463.48891463274</v>
      </c>
      <c r="F185" s="22">
        <v>34420.88450555646</v>
      </c>
      <c r="G185" s="62">
        <v>5.93420081563142</v>
      </c>
    </row>
    <row r="186" spans="1:7" ht="12.75">
      <c r="A186" s="47" t="s">
        <v>59</v>
      </c>
      <c r="B186" s="22">
        <v>6491.061505883397</v>
      </c>
      <c r="C186" s="22">
        <v>5357.351160379028</v>
      </c>
      <c r="D186" s="62">
        <v>21.1617702772383</v>
      </c>
      <c r="E186" s="22">
        <v>65379.04887860076</v>
      </c>
      <c r="F186" s="22">
        <v>20855.655284554115</v>
      </c>
      <c r="G186" s="62">
        <v>213.483551519098</v>
      </c>
    </row>
    <row r="187" spans="1:7" ht="12.75">
      <c r="A187" s="47" t="s">
        <v>60</v>
      </c>
      <c r="B187" s="22">
        <v>2305.266576254873</v>
      </c>
      <c r="C187" s="22">
        <v>1840.8774548113252</v>
      </c>
      <c r="D187" s="62">
        <v>25.2265092513257</v>
      </c>
      <c r="E187" s="22">
        <v>22684.946777981604</v>
      </c>
      <c r="F187" s="22">
        <v>7344.553583186224</v>
      </c>
      <c r="G187" s="62">
        <v>208.867605376505</v>
      </c>
    </row>
    <row r="188" spans="1:7" ht="12.75">
      <c r="A188" s="47" t="s">
        <v>61</v>
      </c>
      <c r="B188" s="22">
        <v>8252.92731300743</v>
      </c>
      <c r="C188" s="22">
        <v>7143.705861047188</v>
      </c>
      <c r="D188" s="62">
        <v>15.527255370473</v>
      </c>
      <c r="E188" s="22">
        <v>86270.2698711609</v>
      </c>
      <c r="F188" s="22">
        <v>90538.22628713197</v>
      </c>
      <c r="G188" s="62">
        <v>-4.71398280151383</v>
      </c>
    </row>
    <row r="189" spans="1:7" ht="12.75">
      <c r="A189" s="21"/>
      <c r="B189" s="44"/>
      <c r="C189" s="44"/>
      <c r="D189" s="62"/>
      <c r="E189" s="44"/>
      <c r="F189" s="44"/>
      <c r="G189" s="62"/>
    </row>
    <row r="190" spans="1:7" ht="12.75">
      <c r="A190" s="21" t="s">
        <v>62</v>
      </c>
      <c r="B190" s="22"/>
      <c r="C190" s="22"/>
      <c r="D190" s="62"/>
      <c r="E190" s="22"/>
      <c r="F190" s="22"/>
      <c r="G190" s="62"/>
    </row>
    <row r="191" spans="1:7" ht="12.75">
      <c r="A191" s="21" t="s">
        <v>63</v>
      </c>
      <c r="B191" s="22">
        <v>386916.1580191149</v>
      </c>
      <c r="C191" s="22">
        <v>368815.15509080165</v>
      </c>
      <c r="D191" s="62">
        <v>4.90787937492884</v>
      </c>
      <c r="E191" s="22">
        <v>4283770.667464504</v>
      </c>
      <c r="F191" s="22">
        <v>4086329.7420423543</v>
      </c>
      <c r="G191" s="62">
        <v>4.83174236750332</v>
      </c>
    </row>
    <row r="192" spans="1:7" ht="12.75">
      <c r="A192" s="21" t="s">
        <v>64</v>
      </c>
      <c r="B192" s="22">
        <v>32236.702058592877</v>
      </c>
      <c r="C192" s="22">
        <v>31091.165973453928</v>
      </c>
      <c r="D192" s="62">
        <v>3.6844423464756</v>
      </c>
      <c r="E192" s="22">
        <v>232733.6982126637</v>
      </c>
      <c r="F192" s="22">
        <v>230735.24321843573</v>
      </c>
      <c r="G192" s="62">
        <v>0.866124726484044</v>
      </c>
    </row>
    <row r="193" spans="1:7" ht="12.75">
      <c r="A193" s="21" t="s">
        <v>65</v>
      </c>
      <c r="B193" s="22">
        <v>28241.56668528308</v>
      </c>
      <c r="C193" s="22">
        <v>27542.013444907134</v>
      </c>
      <c r="D193" s="62">
        <v>2.5399495275655</v>
      </c>
      <c r="E193" s="22">
        <v>198720.93533734488</v>
      </c>
      <c r="F193" s="22">
        <v>197445.53208288027</v>
      </c>
      <c r="G193" s="62">
        <v>0.645951944827625</v>
      </c>
    </row>
    <row r="194" spans="1:7" ht="12.75">
      <c r="A194" s="21" t="s">
        <v>66</v>
      </c>
      <c r="B194" s="22">
        <v>5453.819107285929</v>
      </c>
      <c r="C194" s="22">
        <v>4901.095792980631</v>
      </c>
      <c r="D194" s="62">
        <v>11.2775456275903</v>
      </c>
      <c r="E194" s="22">
        <v>46269.77998843638</v>
      </c>
      <c r="F194" s="22">
        <v>45960.77496811875</v>
      </c>
      <c r="G194" s="62">
        <v>0.672323346444819</v>
      </c>
    </row>
    <row r="195" spans="1:7" ht="12.75">
      <c r="A195" s="21" t="s">
        <v>67</v>
      </c>
      <c r="B195" s="22">
        <v>358715.0079317821</v>
      </c>
      <c r="C195" s="22">
        <v>341567.2882542525</v>
      </c>
      <c r="D195" s="62">
        <v>5.02030500788628</v>
      </c>
      <c r="E195" s="22">
        <v>4086875.973557036</v>
      </c>
      <c r="F195" s="22">
        <v>3891690.0527229756</v>
      </c>
      <c r="G195" s="62">
        <v>5.01545390793624</v>
      </c>
    </row>
    <row r="196" spans="1:7" ht="12.75">
      <c r="A196" s="17"/>
      <c r="B196" s="22"/>
      <c r="C196" s="22"/>
      <c r="D196" s="62"/>
      <c r="E196" s="22"/>
      <c r="F196" s="22"/>
      <c r="G196" s="62"/>
    </row>
    <row r="197" spans="1:7" ht="12.75">
      <c r="A197" s="21" t="s">
        <v>68</v>
      </c>
      <c r="B197" s="22">
        <v>29112.079572230075</v>
      </c>
      <c r="C197" s="22">
        <v>30311.799822626275</v>
      </c>
      <c r="D197" s="62">
        <v>-3.95793142412041</v>
      </c>
      <c r="E197" s="22">
        <v>275787.51863370964</v>
      </c>
      <c r="F197" s="22">
        <v>273362.3249072347</v>
      </c>
      <c r="G197" s="62">
        <v>0.887171898065299</v>
      </c>
    </row>
    <row r="198" spans="1:7" ht="12.75">
      <c r="A198" s="21" t="s">
        <v>69</v>
      </c>
      <c r="B198" s="22">
        <v>18857.71268245065</v>
      </c>
      <c r="C198" s="22">
        <v>21151.060348813946</v>
      </c>
      <c r="D198" s="62">
        <v>-10.8427077817491</v>
      </c>
      <c r="E198" s="22">
        <v>164413.70820620868</v>
      </c>
      <c r="F198" s="22">
        <v>164817.5492023231</v>
      </c>
      <c r="G198" s="62">
        <v>-0.24502305614233</v>
      </c>
    </row>
    <row r="199" spans="1:7" ht="12.75">
      <c r="A199" s="21" t="s">
        <v>70</v>
      </c>
      <c r="B199" s="22">
        <v>6720.250599855907</v>
      </c>
      <c r="C199" s="22">
        <v>6027.3112377848865</v>
      </c>
      <c r="D199" s="62">
        <v>11.4966580409358</v>
      </c>
      <c r="E199" s="22">
        <v>65463.643363604155</v>
      </c>
      <c r="F199" s="22">
        <v>63203.287608918035</v>
      </c>
      <c r="G199" s="62">
        <v>3.5763262326993</v>
      </c>
    </row>
    <row r="200" spans="1:7" ht="12.75">
      <c r="A200" s="21" t="s">
        <v>71</v>
      </c>
      <c r="B200" s="22">
        <v>4907.740799764817</v>
      </c>
      <c r="C200" s="22">
        <v>3985.3579178527593</v>
      </c>
      <c r="D200" s="62">
        <v>23.1442922047268</v>
      </c>
      <c r="E200" s="22">
        <v>57061.81593981118</v>
      </c>
      <c r="F200" s="22">
        <v>57283.62954300727</v>
      </c>
      <c r="G200" s="62">
        <v>-0.387219882828054</v>
      </c>
    </row>
    <row r="201" spans="1:7" ht="12.75">
      <c r="A201" s="17"/>
      <c r="B201" s="22"/>
      <c r="C201" s="22"/>
      <c r="D201" s="62"/>
      <c r="E201" s="22"/>
      <c r="F201" s="22"/>
      <c r="G201" s="62"/>
    </row>
    <row r="202" spans="1:7" ht="12.75">
      <c r="A202" s="21" t="s">
        <v>72</v>
      </c>
      <c r="B202" s="22">
        <v>22039.244073168473</v>
      </c>
      <c r="C202" s="22">
        <v>21959.890079099772</v>
      </c>
      <c r="D202" s="62">
        <v>0.361358794524319</v>
      </c>
      <c r="E202" s="22">
        <v>197579.9714726615</v>
      </c>
      <c r="F202" s="22">
        <v>200292.45933995923</v>
      </c>
      <c r="G202" s="62">
        <v>-1.35426359845818</v>
      </c>
    </row>
    <row r="203" spans="1:7" ht="12.75">
      <c r="A203" s="21" t="s">
        <v>73</v>
      </c>
      <c r="B203" s="22">
        <v>47771.67775585643</v>
      </c>
      <c r="C203" s="22">
        <v>45240.97625342669</v>
      </c>
      <c r="D203" s="62">
        <v>5.59382602235082</v>
      </c>
      <c r="E203" s="22">
        <v>526651.9428222214</v>
      </c>
      <c r="F203" s="22">
        <v>515598.8841798652</v>
      </c>
      <c r="G203" s="62">
        <v>2.14373207186779</v>
      </c>
    </row>
    <row r="204" spans="1:7" ht="12.75">
      <c r="A204" s="21" t="s">
        <v>74</v>
      </c>
      <c r="B204" s="22">
        <v>6100.3521387052415</v>
      </c>
      <c r="C204" s="22">
        <v>5561.542307051677</v>
      </c>
      <c r="D204" s="62">
        <v>9.68813688552523</v>
      </c>
      <c r="E204" s="22">
        <v>68184.93116406635</v>
      </c>
      <c r="F204" s="22">
        <v>70230.7416242981</v>
      </c>
      <c r="G204" s="62">
        <v>-2.91298427571203</v>
      </c>
    </row>
    <row r="205" spans="1:7" ht="12.75">
      <c r="A205" s="21" t="s">
        <v>75</v>
      </c>
      <c r="B205" s="22">
        <v>496.11654831713673</v>
      </c>
      <c r="C205" s="22">
        <v>561.2000977537997</v>
      </c>
      <c r="D205" s="62">
        <v>-11.5972092123931</v>
      </c>
      <c r="E205" s="22">
        <v>12656.669704209735</v>
      </c>
      <c r="F205" s="22">
        <v>12578.298897046012</v>
      </c>
      <c r="G205" s="62">
        <v>0.623063641635421</v>
      </c>
    </row>
    <row r="206" spans="1:7" ht="12.75">
      <c r="A206" s="21" t="s">
        <v>76</v>
      </c>
      <c r="B206" s="22">
        <v>11231.689346904763</v>
      </c>
      <c r="C206" s="22">
        <v>11730.400803928724</v>
      </c>
      <c r="D206" s="62">
        <v>-4.25144430578138</v>
      </c>
      <c r="E206" s="22">
        <v>42574.776187786236</v>
      </c>
      <c r="F206" s="22">
        <v>49465.18100673399</v>
      </c>
      <c r="G206" s="62">
        <v>-13.9298081573981</v>
      </c>
    </row>
    <row r="207" spans="1:7" ht="12.75">
      <c r="A207" s="21" t="s">
        <v>77</v>
      </c>
      <c r="B207" s="22">
        <v>18403.122680088858</v>
      </c>
      <c r="C207" s="22">
        <v>18122.13163055853</v>
      </c>
      <c r="D207" s="62">
        <v>1.55054082631485</v>
      </c>
      <c r="E207" s="22">
        <v>179933.55270671524</v>
      </c>
      <c r="F207" s="22">
        <v>172757.78945329326</v>
      </c>
      <c r="G207" s="62">
        <v>4.15365540166397</v>
      </c>
    </row>
    <row r="208" spans="1:7" ht="12.75">
      <c r="A208" s="17"/>
      <c r="B208" s="44"/>
      <c r="C208" s="44"/>
      <c r="D208" s="62"/>
      <c r="E208" s="44"/>
      <c r="F208" s="44"/>
      <c r="G208" s="62"/>
    </row>
    <row r="209" spans="1:7" ht="12.75">
      <c r="A209" s="21" t="s">
        <v>78</v>
      </c>
      <c r="B209" s="22"/>
      <c r="C209" s="22"/>
      <c r="D209" s="62"/>
      <c r="E209" s="22"/>
      <c r="F209" s="22"/>
      <c r="G209" s="62"/>
    </row>
    <row r="210" spans="1:7" ht="12.75">
      <c r="A210" s="21" t="s">
        <v>79</v>
      </c>
      <c r="B210" s="25">
        <v>29.772648582049687</v>
      </c>
      <c r="C210" s="25">
        <v>29.88937525546379</v>
      </c>
      <c r="D210" s="62">
        <v>-0.116726673414103</v>
      </c>
      <c r="E210" s="25">
        <v>29.413379453855026</v>
      </c>
      <c r="F210" s="25">
        <v>29.555832998966842</v>
      </c>
      <c r="G210" s="62">
        <v>-0.142453545111817</v>
      </c>
    </row>
    <row r="211" spans="1:7" ht="12.75">
      <c r="A211" s="21" t="s">
        <v>80</v>
      </c>
      <c r="B211" s="25">
        <v>70.2273514178752</v>
      </c>
      <c r="C211" s="25">
        <v>70.11062474458349</v>
      </c>
      <c r="D211" s="62">
        <v>0.116726673291708</v>
      </c>
      <c r="E211" s="25">
        <v>70.58662054614894</v>
      </c>
      <c r="F211" s="25">
        <v>70.44416700106773</v>
      </c>
      <c r="G211" s="62">
        <v>0.14245354508121</v>
      </c>
    </row>
    <row r="212" spans="1:7" ht="12.75">
      <c r="A212" s="59" t="s">
        <v>81</v>
      </c>
      <c r="B212" s="25">
        <v>5.879040552845965</v>
      </c>
      <c r="C212" s="25">
        <v>5.881571104822734</v>
      </c>
      <c r="D212" s="62">
        <v>-0.0430251021651927</v>
      </c>
      <c r="E212" s="25">
        <v>5.687254008324744</v>
      </c>
      <c r="F212" s="25">
        <v>5.705827186921325</v>
      </c>
      <c r="G212" s="62">
        <v>-0.325512462753056</v>
      </c>
    </row>
    <row r="213" spans="1:7" ht="12.75">
      <c r="A213" s="17"/>
      <c r="B213" s="44"/>
      <c r="C213" s="44"/>
      <c r="D213" s="62"/>
      <c r="E213" s="44"/>
      <c r="F213" s="44"/>
      <c r="G213" s="62"/>
    </row>
    <row r="214" spans="1:7" ht="12.75">
      <c r="A214" s="21" t="s">
        <v>82</v>
      </c>
      <c r="B214" s="22">
        <v>15468.042756395611</v>
      </c>
      <c r="C214" s="22">
        <v>14978.309607413306</v>
      </c>
      <c r="D214" s="62">
        <v>3.26961560962739</v>
      </c>
      <c r="E214" s="22">
        <v>153821.59027915087</v>
      </c>
      <c r="F214" s="22">
        <v>161155.58782709858</v>
      </c>
      <c r="G214" s="62">
        <v>-4.5508800823067</v>
      </c>
    </row>
    <row r="215" spans="1:7" ht="12.75">
      <c r="A215" s="21" t="s">
        <v>83</v>
      </c>
      <c r="B215" s="22">
        <v>465572.1610785053</v>
      </c>
      <c r="C215" s="22">
        <v>446162.82539790665</v>
      </c>
      <c r="D215" s="62">
        <v>4.35028078892242</v>
      </c>
      <c r="E215" s="22">
        <v>5017580.458950979</v>
      </c>
      <c r="F215" s="22">
        <v>4802563.265753083</v>
      </c>
      <c r="G215" s="62">
        <v>4.47713400739926</v>
      </c>
    </row>
    <row r="216" spans="1:7" ht="12.75">
      <c r="A216" s="17"/>
      <c r="B216" s="44"/>
      <c r="C216" s="44"/>
      <c r="D216" s="62"/>
      <c r="E216" s="44"/>
      <c r="F216" s="44"/>
      <c r="G216" s="62"/>
    </row>
    <row r="217" spans="1:7" ht="12.75">
      <c r="A217" s="21" t="s">
        <v>84</v>
      </c>
      <c r="B217" s="22">
        <v>96797.29142716559</v>
      </c>
      <c r="C217" s="22">
        <v>92245.26824194253</v>
      </c>
      <c r="D217" s="62">
        <v>4.9346955914139</v>
      </c>
      <c r="E217" s="22">
        <v>1031848.5169551893</v>
      </c>
      <c r="F217" s="22">
        <v>1025959.2042968296</v>
      </c>
      <c r="G217" s="62">
        <v>0.57402990622771</v>
      </c>
    </row>
    <row r="218" spans="1:7" ht="12.75">
      <c r="A218" s="21" t="s">
        <v>85</v>
      </c>
      <c r="B218" s="22">
        <v>384242.91240755864</v>
      </c>
      <c r="C218" s="22">
        <v>368895.866763483</v>
      </c>
      <c r="D218" s="62">
        <v>4.16026500343399</v>
      </c>
      <c r="E218" s="22">
        <v>4139553.532274698</v>
      </c>
      <c r="F218" s="22">
        <v>3937759.6492839693</v>
      </c>
      <c r="G218" s="62">
        <v>5.12458608354683</v>
      </c>
    </row>
    <row r="219" spans="1:7" ht="12.75">
      <c r="A219" s="17"/>
      <c r="B219" s="44"/>
      <c r="C219" s="44"/>
      <c r="D219" s="62"/>
      <c r="E219" s="44"/>
      <c r="F219" s="44"/>
      <c r="G219" s="62"/>
    </row>
    <row r="220" spans="1:7" ht="12.75">
      <c r="A220" s="21" t="s">
        <v>86</v>
      </c>
      <c r="B220" s="22">
        <v>379330.7904742832</v>
      </c>
      <c r="C220" s="22">
        <v>363730.8694818123</v>
      </c>
      <c r="D220" s="62">
        <v>4.2888636355488</v>
      </c>
      <c r="E220" s="22">
        <v>4085448.6251148363</v>
      </c>
      <c r="F220" s="22">
        <v>3883569.987826348</v>
      </c>
      <c r="G220" s="62">
        <v>5.19827472972827</v>
      </c>
    </row>
    <row r="221" spans="1:7" ht="12.75">
      <c r="A221" s="17"/>
      <c r="B221" s="44"/>
      <c r="C221" s="44"/>
      <c r="D221" s="62"/>
      <c r="E221" s="44"/>
      <c r="F221" s="44"/>
      <c r="G221" s="62"/>
    </row>
    <row r="222" spans="1:7" ht="12.75">
      <c r="A222" s="49" t="s">
        <v>100</v>
      </c>
      <c r="B222" s="22">
        <v>47.330509182422475</v>
      </c>
      <c r="C222" s="22">
        <v>47.388998675875044</v>
      </c>
      <c r="D222" s="62">
        <v>-0.123424202002279</v>
      </c>
      <c r="E222" s="22">
        <v>46.286512748763485</v>
      </c>
      <c r="F222" s="22">
        <v>46.325511139853965</v>
      </c>
      <c r="G222" s="62">
        <v>-0.084183401609421</v>
      </c>
    </row>
    <row r="223" spans="1:7" ht="12.75">
      <c r="A223" s="50" t="s">
        <v>88</v>
      </c>
      <c r="B223" s="61">
        <v>1.9091186724886975</v>
      </c>
      <c r="C223" s="61">
        <v>1.893617831201155</v>
      </c>
      <c r="D223" s="63">
        <v>0.818583403268342</v>
      </c>
      <c r="E223" s="61">
        <v>2.0985383780699505</v>
      </c>
      <c r="F223" s="61">
        <v>2.0816688415886335</v>
      </c>
      <c r="G223" s="63">
        <v>0.810385213262014</v>
      </c>
    </row>
    <row r="224" spans="1:7" ht="12.75">
      <c r="A224" s="11" t="s">
        <v>89</v>
      </c>
      <c r="B224" s="36"/>
      <c r="C224" s="38"/>
      <c r="D224" s="39"/>
      <c r="E224" s="36"/>
      <c r="F224" s="38"/>
      <c r="G224" s="39"/>
    </row>
    <row r="225" spans="1:7" ht="12.75">
      <c r="A225" s="11" t="s">
        <v>90</v>
      </c>
      <c r="B225" s="36"/>
      <c r="C225" s="38"/>
      <c r="D225" s="39"/>
      <c r="E225" s="36"/>
      <c r="F225" s="38"/>
      <c r="G225" s="39"/>
    </row>
    <row r="226" spans="1:7" ht="12.75">
      <c r="A226" s="11" t="s">
        <v>91</v>
      </c>
      <c r="B226" s="36"/>
      <c r="C226" s="38"/>
      <c r="D226" s="39"/>
      <c r="E226" s="36"/>
      <c r="F226" s="38"/>
      <c r="G226" s="39"/>
    </row>
    <row r="227" spans="1:7" ht="12.75">
      <c r="A227" s="11" t="s">
        <v>92</v>
      </c>
      <c r="B227" s="2"/>
      <c r="C227" s="2"/>
      <c r="D227" s="3"/>
      <c r="E227" s="2"/>
      <c r="F227" s="2"/>
      <c r="G227" s="3"/>
    </row>
    <row r="228" spans="2:7" ht="12.75">
      <c r="B228" s="2"/>
      <c r="C228" s="2"/>
      <c r="D228" s="3"/>
      <c r="E228" s="2"/>
      <c r="F228" s="2"/>
      <c r="G228" s="3"/>
    </row>
    <row r="229" spans="1:7" ht="12.75">
      <c r="A229" s="1" t="s">
        <v>101</v>
      </c>
      <c r="B229" s="2"/>
      <c r="C229" s="2"/>
      <c r="D229" s="3"/>
      <c r="E229" s="2"/>
      <c r="F229" s="2"/>
      <c r="G229" s="3"/>
    </row>
    <row r="230" spans="1:7" ht="12.75">
      <c r="A230" s="40"/>
      <c r="B230" s="41"/>
      <c r="C230" s="41"/>
      <c r="D230" s="42"/>
      <c r="E230" s="41"/>
      <c r="F230" s="41"/>
      <c r="G230" s="42"/>
    </row>
    <row r="231" spans="1:7" ht="12.75">
      <c r="A231" s="8"/>
      <c r="B231" s="43" t="str">
        <f>+B3</f>
        <v>OCTOBER</v>
      </c>
      <c r="C231" s="9"/>
      <c r="D231" s="10"/>
      <c r="E231" s="9" t="s">
        <v>2</v>
      </c>
      <c r="F231" s="9"/>
      <c r="G231" s="10"/>
    </row>
    <row r="232" spans="1:7" ht="12.75">
      <c r="A232" s="12"/>
      <c r="B232" s="13" t="str">
        <f>+B4</f>
        <v>2017P</v>
      </c>
      <c r="C232" s="16" t="str">
        <f>+C4</f>
        <v>2016</v>
      </c>
      <c r="D232" s="15" t="s">
        <v>5</v>
      </c>
      <c r="E232" s="13" t="str">
        <f>+B232</f>
        <v>2017P</v>
      </c>
      <c r="F232" s="13" t="str">
        <f>+C232</f>
        <v>2016</v>
      </c>
      <c r="G232" s="15" t="s">
        <v>5</v>
      </c>
    </row>
    <row r="233" spans="1:7" ht="12.75">
      <c r="A233" s="17"/>
      <c r="B233" s="44"/>
      <c r="C233" s="22"/>
      <c r="D233" s="20"/>
      <c r="E233" s="44"/>
      <c r="F233" s="22"/>
      <c r="G233" s="20"/>
    </row>
    <row r="234" spans="1:7" ht="12.75">
      <c r="A234" s="21" t="s">
        <v>102</v>
      </c>
      <c r="B234" s="22">
        <v>237217.99999998667</v>
      </c>
      <c r="C234" s="22">
        <v>232100.99999999313</v>
      </c>
      <c r="D234" s="23">
        <v>2.20464366805558</v>
      </c>
      <c r="E234" s="22">
        <v>2478042.76148163</v>
      </c>
      <c r="F234" s="22">
        <v>2351605.9999999995</v>
      </c>
      <c r="G234" s="23">
        <v>5.37661332219898</v>
      </c>
    </row>
    <row r="235" spans="1:7" ht="12.75">
      <c r="A235" s="21" t="s">
        <v>103</v>
      </c>
      <c r="B235" s="22">
        <v>1772431.4241404969</v>
      </c>
      <c r="C235" s="22">
        <v>1677764.8943577993</v>
      </c>
      <c r="D235" s="23">
        <v>5.64241927465846</v>
      </c>
      <c r="E235" s="22">
        <v>19232966.31118744</v>
      </c>
      <c r="F235" s="22">
        <v>18019728.914015464</v>
      </c>
      <c r="G235" s="23">
        <v>6.73282824043117</v>
      </c>
    </row>
    <row r="236" spans="1:7" ht="12.75">
      <c r="A236" s="21" t="s">
        <v>104</v>
      </c>
      <c r="B236" s="22">
        <v>57175.20723033877</v>
      </c>
      <c r="C236" s="22">
        <v>54121.44820509049</v>
      </c>
      <c r="D236" s="23">
        <v>5.64241927465838</v>
      </c>
      <c r="E236" s="22">
        <v>63266.33654995868</v>
      </c>
      <c r="F236" s="22">
        <v>59081.07840660808</v>
      </c>
      <c r="G236" s="23">
        <v>7.08392307016943</v>
      </c>
    </row>
    <row r="237" spans="1:7" ht="12.75">
      <c r="A237" s="21" t="s">
        <v>105</v>
      </c>
      <c r="B237" s="22">
        <v>305549</v>
      </c>
      <c r="C237" s="22">
        <v>296909</v>
      </c>
      <c r="D237" s="23">
        <v>2.90998251989667</v>
      </c>
      <c r="E237" s="22">
        <v>3151699</v>
      </c>
      <c r="F237" s="22">
        <v>3081474</v>
      </c>
      <c r="G237" s="23">
        <v>2.27894183108473</v>
      </c>
    </row>
    <row r="238" spans="1:7" ht="12.75">
      <c r="A238" s="21" t="s">
        <v>106</v>
      </c>
      <c r="B238" s="25">
        <v>85</v>
      </c>
      <c r="C238" s="25">
        <v>86.0999984741211</v>
      </c>
      <c r="D238" s="23">
        <v>-1.27758245483793</v>
      </c>
      <c r="E238" s="25">
        <v>84.30000305175781</v>
      </c>
      <c r="F238" s="25">
        <v>83.4000015258789</v>
      </c>
      <c r="G238" s="23">
        <v>1.07913850049468</v>
      </c>
    </row>
    <row r="239" spans="1:7" ht="12.75">
      <c r="A239" s="17"/>
      <c r="B239" s="22"/>
      <c r="C239" s="22"/>
      <c r="D239" s="23"/>
      <c r="E239" s="22"/>
      <c r="F239" s="22"/>
      <c r="G239" s="23"/>
    </row>
    <row r="240" spans="1:7" ht="12.75">
      <c r="A240" s="21" t="s">
        <v>13</v>
      </c>
      <c r="B240" s="22"/>
      <c r="C240" s="22"/>
      <c r="D240" s="23"/>
      <c r="E240" s="22"/>
      <c r="F240" s="22"/>
      <c r="G240" s="23"/>
    </row>
    <row r="241" spans="1:7" ht="12.75">
      <c r="A241" s="21" t="s">
        <v>14</v>
      </c>
      <c r="B241" s="22">
        <v>218962.6366129314</v>
      </c>
      <c r="C241" s="22">
        <v>217290.53686895294</v>
      </c>
      <c r="D241" s="23">
        <v>0.769522579341274</v>
      </c>
      <c r="E241" s="22">
        <v>2210001.6719403774</v>
      </c>
      <c r="F241" s="22">
        <v>2097774.8693854506</v>
      </c>
      <c r="G241" s="23">
        <v>5.34980203036773</v>
      </c>
    </row>
    <row r="242" spans="1:7" ht="12.75">
      <c r="A242" s="21" t="s">
        <v>15</v>
      </c>
      <c r="B242" s="22">
        <v>167839.6816902039</v>
      </c>
      <c r="C242" s="22">
        <v>173041.46735397875</v>
      </c>
      <c r="D242" s="23">
        <v>-3.00609197512982</v>
      </c>
      <c r="E242" s="22">
        <v>1749963.663210196</v>
      </c>
      <c r="F242" s="22">
        <v>1679049.8602840488</v>
      </c>
      <c r="G242" s="23">
        <v>4.22344830868516</v>
      </c>
    </row>
    <row r="243" spans="1:7" ht="12.75">
      <c r="A243" s="21" t="s">
        <v>16</v>
      </c>
      <c r="B243" s="22">
        <v>2128.263722451315</v>
      </c>
      <c r="C243" s="22">
        <v>1828.4493498448908</v>
      </c>
      <c r="D243" s="23">
        <v>16.397193208106</v>
      </c>
      <c r="E243" s="22">
        <v>27294.87243418949</v>
      </c>
      <c r="F243" s="22">
        <v>25487.716147979067</v>
      </c>
      <c r="G243" s="23">
        <v>7.09030293541507</v>
      </c>
    </row>
    <row r="244" spans="1:7" ht="12.75">
      <c r="A244" s="17"/>
      <c r="B244" s="22"/>
      <c r="C244" s="22"/>
      <c r="D244" s="23"/>
      <c r="E244" s="22"/>
      <c r="F244" s="22"/>
      <c r="G244" s="23"/>
    </row>
    <row r="245" spans="1:7" ht="12.75">
      <c r="A245" s="21" t="s">
        <v>17</v>
      </c>
      <c r="B245" s="22">
        <v>10414.724233990308</v>
      </c>
      <c r="C245" s="22">
        <v>9610.183767268714</v>
      </c>
      <c r="D245" s="23">
        <v>8.37174903420447</v>
      </c>
      <c r="E245" s="22">
        <v>124291.8507269015</v>
      </c>
      <c r="F245" s="22">
        <v>112034.64721080898</v>
      </c>
      <c r="G245" s="23">
        <v>10.9405472514488</v>
      </c>
    </row>
    <row r="246" spans="1:7" ht="12.75">
      <c r="A246" s="21" t="s">
        <v>18</v>
      </c>
      <c r="B246" s="22">
        <v>428.9974153907683</v>
      </c>
      <c r="C246" s="22">
        <v>353.2515066647919</v>
      </c>
      <c r="D246" s="23">
        <v>21.442487094005</v>
      </c>
      <c r="E246" s="22">
        <v>18518.2026953038</v>
      </c>
      <c r="F246" s="22">
        <v>24260.935817616824</v>
      </c>
      <c r="G246" s="23">
        <v>-23.6706991250642</v>
      </c>
    </row>
    <row r="247" spans="1:7" ht="12.75">
      <c r="A247" s="21" t="s">
        <v>19</v>
      </c>
      <c r="B247" s="22">
        <v>4181.4755270511305</v>
      </c>
      <c r="C247" s="22">
        <v>3310.7796763315937</v>
      </c>
      <c r="D247" s="23">
        <v>26.2988158633463</v>
      </c>
      <c r="E247" s="22">
        <v>37558.703645119436</v>
      </c>
      <c r="F247" s="22">
        <v>31258.768735981495</v>
      </c>
      <c r="G247" s="23">
        <v>20.1541364675896</v>
      </c>
    </row>
    <row r="248" spans="1:7" ht="12.75">
      <c r="A248" s="17"/>
      <c r="B248" s="22"/>
      <c r="C248" s="22"/>
      <c r="D248" s="23"/>
      <c r="E248" s="22"/>
      <c r="F248" s="22"/>
      <c r="G248" s="23"/>
    </row>
    <row r="249" spans="1:7" ht="12.75">
      <c r="A249" s="21" t="s">
        <v>20</v>
      </c>
      <c r="B249" s="22">
        <v>34745.99048594869</v>
      </c>
      <c r="C249" s="22">
        <v>34068.847078774976</v>
      </c>
      <c r="D249" s="23">
        <v>1.98757359064134</v>
      </c>
      <c r="E249" s="22">
        <v>385902.06785976107</v>
      </c>
      <c r="F249" s="22">
        <v>389351.33702885796</v>
      </c>
      <c r="G249" s="23">
        <v>-0.885901457387634</v>
      </c>
    </row>
    <row r="250" spans="1:7" ht="12.75">
      <c r="A250" s="21" t="s">
        <v>21</v>
      </c>
      <c r="B250" s="22">
        <v>34341.489961387044</v>
      </c>
      <c r="C250" s="22">
        <v>33641.19415077405</v>
      </c>
      <c r="D250" s="23">
        <v>2.08166157085385</v>
      </c>
      <c r="E250" s="22">
        <v>380288.0232696378</v>
      </c>
      <c r="F250" s="22">
        <v>382654.05527881027</v>
      </c>
      <c r="G250" s="23">
        <v>-0.618321425457922</v>
      </c>
    </row>
    <row r="251" spans="1:7" ht="12.75">
      <c r="A251" s="21" t="s">
        <v>22</v>
      </c>
      <c r="B251" s="22">
        <v>10240.302405270677</v>
      </c>
      <c r="C251" s="22">
        <v>10208.719613128056</v>
      </c>
      <c r="D251" s="23">
        <v>0.309370747160167</v>
      </c>
      <c r="E251" s="22">
        <v>145194.4029763655</v>
      </c>
      <c r="F251" s="22">
        <v>150283.11061665404</v>
      </c>
      <c r="G251" s="23">
        <v>-3.3860808572621</v>
      </c>
    </row>
    <row r="252" spans="1:7" ht="12.75">
      <c r="A252" s="21" t="s">
        <v>23</v>
      </c>
      <c r="B252" s="22">
        <v>5280.755897520214</v>
      </c>
      <c r="C252" s="22">
        <v>4753.508878576562</v>
      </c>
      <c r="D252" s="23">
        <v>11.0917436447817</v>
      </c>
      <c r="E252" s="22">
        <v>57621.583432879816</v>
      </c>
      <c r="F252" s="22">
        <v>53874.730419219086</v>
      </c>
      <c r="G252" s="23">
        <v>6.95475037091618</v>
      </c>
    </row>
    <row r="253" spans="1:7" ht="12.75">
      <c r="A253" s="17"/>
      <c r="B253" s="22"/>
      <c r="C253" s="22"/>
      <c r="D253" s="23"/>
      <c r="E253" s="22"/>
      <c r="F253" s="22"/>
      <c r="G253" s="23"/>
    </row>
    <row r="254" spans="1:7" ht="12.75">
      <c r="A254" s="21" t="s">
        <v>24</v>
      </c>
      <c r="B254" s="22">
        <v>1166.7008505066656</v>
      </c>
      <c r="C254" s="22">
        <v>735.4890290028478</v>
      </c>
      <c r="D254" s="23">
        <v>58.6292663112108</v>
      </c>
      <c r="E254" s="22">
        <v>12781.490846412513</v>
      </c>
      <c r="F254" s="22">
        <v>12093.149273033141</v>
      </c>
      <c r="G254" s="23">
        <v>5.69199600400472</v>
      </c>
    </row>
    <row r="255" spans="1:7" ht="12.75">
      <c r="A255" s="21" t="s">
        <v>25</v>
      </c>
      <c r="B255" s="22">
        <v>21.607284613588607</v>
      </c>
      <c r="C255" s="22">
        <v>4.450631458094144</v>
      </c>
      <c r="D255" s="23">
        <v>385.488066514528</v>
      </c>
      <c r="E255" s="22">
        <v>429.8169866061375</v>
      </c>
      <c r="F255" s="22">
        <v>632.9166972616957</v>
      </c>
      <c r="G255" s="23">
        <v>-32.0894853199901</v>
      </c>
    </row>
    <row r="256" spans="1:7" ht="12.75">
      <c r="A256" s="21" t="s">
        <v>26</v>
      </c>
      <c r="B256" s="22">
        <v>766.6221628292251</v>
      </c>
      <c r="C256" s="22">
        <v>605.6792358782226</v>
      </c>
      <c r="D256" s="23">
        <v>26.5723038561225</v>
      </c>
      <c r="E256" s="22">
        <v>8816.40231086062</v>
      </c>
      <c r="F256" s="22">
        <v>7893.809452369009</v>
      </c>
      <c r="G256" s="23">
        <v>11.6875491365545</v>
      </c>
    </row>
    <row r="257" spans="1:7" ht="12.75">
      <c r="A257" s="17"/>
      <c r="B257" s="22"/>
      <c r="C257" s="22"/>
      <c r="D257" s="23"/>
      <c r="E257" s="22"/>
      <c r="F257" s="22"/>
      <c r="G257" s="23"/>
    </row>
    <row r="258" spans="1:7" ht="12.75">
      <c r="A258" s="21" t="s">
        <v>27</v>
      </c>
      <c r="B258" s="22">
        <v>1295.5488434666845</v>
      </c>
      <c r="C258" s="22">
        <v>858.7072193847129</v>
      </c>
      <c r="D258" s="23">
        <v>50.8720101823507</v>
      </c>
      <c r="E258" s="22">
        <v>13286.021999008937</v>
      </c>
      <c r="F258" s="22">
        <v>11096.382143740844</v>
      </c>
      <c r="G258" s="23">
        <v>19.7329167912914</v>
      </c>
    </row>
    <row r="259" spans="1:7" ht="12.75">
      <c r="A259" s="21" t="s">
        <v>28</v>
      </c>
      <c r="B259" s="22">
        <v>3.649620865043289</v>
      </c>
      <c r="C259" s="22">
        <v>146.30325512979513</v>
      </c>
      <c r="D259" s="23">
        <v>-97.5054411046388</v>
      </c>
      <c r="E259" s="22">
        <v>285.52913048892964</v>
      </c>
      <c r="F259" s="22">
        <v>570.3160216995973</v>
      </c>
      <c r="G259" s="23">
        <v>-49.934927369211</v>
      </c>
    </row>
    <row r="260" spans="1:7" ht="12.75">
      <c r="A260" s="21" t="s">
        <v>29</v>
      </c>
      <c r="B260" s="22">
        <v>1241.0364773880895</v>
      </c>
      <c r="C260" s="22">
        <v>629.8462330394889</v>
      </c>
      <c r="D260" s="23">
        <v>97.0380090072367</v>
      </c>
      <c r="E260" s="22">
        <v>11103.509333352382</v>
      </c>
      <c r="F260" s="22">
        <v>9011.445176268722</v>
      </c>
      <c r="G260" s="23">
        <v>23.2156342979595</v>
      </c>
    </row>
    <row r="261" spans="1:7" ht="12.75">
      <c r="A261" s="17"/>
      <c r="B261" s="22"/>
      <c r="C261" s="22"/>
      <c r="D261" s="23"/>
      <c r="E261" s="22"/>
      <c r="F261" s="22"/>
      <c r="G261" s="23"/>
    </row>
    <row r="262" spans="1:7" ht="12.75">
      <c r="A262" s="21" t="s">
        <v>30</v>
      </c>
      <c r="B262" s="22">
        <v>39642.20624661686</v>
      </c>
      <c r="C262" s="22">
        <v>28216.343085938646</v>
      </c>
      <c r="D262" s="23">
        <v>40.4937774036785</v>
      </c>
      <c r="E262" s="22">
        <v>382927.8156324424</v>
      </c>
      <c r="F262" s="22">
        <v>303025.50033355434</v>
      </c>
      <c r="G262" s="23">
        <v>26.3681819552928</v>
      </c>
    </row>
    <row r="263" spans="1:7" ht="12.75">
      <c r="A263" s="21" t="s">
        <v>31</v>
      </c>
      <c r="B263" s="22">
        <v>32218.510281170373</v>
      </c>
      <c r="C263" s="22">
        <v>22008.582267083548</v>
      </c>
      <c r="D263" s="23">
        <v>46.3906665599128</v>
      </c>
      <c r="E263" s="22">
        <v>311699.0233703306</v>
      </c>
      <c r="F263" s="22">
        <v>243095.10032208057</v>
      </c>
      <c r="G263" s="23">
        <v>28.2210225370053</v>
      </c>
    </row>
    <row r="264" spans="1:7" ht="12.75">
      <c r="A264" s="21" t="s">
        <v>32</v>
      </c>
      <c r="B264" s="22">
        <v>17392.781748612044</v>
      </c>
      <c r="C264" s="22">
        <v>12771.44818257649</v>
      </c>
      <c r="D264" s="23">
        <v>36.1848828728776</v>
      </c>
      <c r="E264" s="22">
        <v>169818.00910365346</v>
      </c>
      <c r="F264" s="22">
        <v>129774.37640455662</v>
      </c>
      <c r="G264" s="23">
        <v>30.8563476153917</v>
      </c>
    </row>
    <row r="265" spans="1:7" ht="12.75">
      <c r="A265" s="21" t="s">
        <v>33</v>
      </c>
      <c r="B265" s="22">
        <v>5927.348566504464</v>
      </c>
      <c r="C265" s="22">
        <v>3100.1585220233237</v>
      </c>
      <c r="D265" s="23">
        <v>91.1950154934648</v>
      </c>
      <c r="E265" s="22">
        <v>80035.40201945699</v>
      </c>
      <c r="F265" s="22">
        <v>56926.09399982496</v>
      </c>
      <c r="G265" s="23">
        <v>40.5952813479581</v>
      </c>
    </row>
    <row r="266" spans="1:7" ht="12.75">
      <c r="A266" s="21" t="s">
        <v>34</v>
      </c>
      <c r="B266" s="22">
        <v>6938.481143338246</v>
      </c>
      <c r="C266" s="22">
        <v>6469.3688903449565</v>
      </c>
      <c r="D266" s="23">
        <v>7.25128309955247</v>
      </c>
      <c r="E266" s="22">
        <v>59951.15688298328</v>
      </c>
      <c r="F266" s="22">
        <v>59336.50818276656</v>
      </c>
      <c r="G266" s="23">
        <v>1.03586934762574</v>
      </c>
    </row>
    <row r="267" spans="1:7" ht="12.75">
      <c r="A267" s="17"/>
      <c r="B267" s="22"/>
      <c r="C267" s="22"/>
      <c r="D267" s="23"/>
      <c r="E267" s="22"/>
      <c r="F267" s="22"/>
      <c r="G267" s="23"/>
    </row>
    <row r="268" spans="1:7" ht="12.75">
      <c r="A268" s="21" t="s">
        <v>35</v>
      </c>
      <c r="B268" s="22">
        <v>69378.3183098005</v>
      </c>
      <c r="C268" s="22">
        <v>59059.53264601395</v>
      </c>
      <c r="D268" s="23">
        <v>17.4718376551241</v>
      </c>
      <c r="E268" s="22">
        <v>728079.0982714419</v>
      </c>
      <c r="F268" s="22">
        <v>672556.1397159321</v>
      </c>
      <c r="G268" s="23">
        <v>8.25551285264618</v>
      </c>
    </row>
    <row r="269" spans="1:7" ht="12.75">
      <c r="A269" s="21" t="s">
        <v>36</v>
      </c>
      <c r="B269" s="22">
        <v>18255.363387071622</v>
      </c>
      <c r="C269" s="22">
        <v>14810.463131038</v>
      </c>
      <c r="D269" s="23">
        <v>23.2599090626289</v>
      </c>
      <c r="E269" s="22">
        <v>268041.08954125</v>
      </c>
      <c r="F269" s="22">
        <v>253831.13061452904</v>
      </c>
      <c r="G269" s="23">
        <v>5.59819392220271</v>
      </c>
    </row>
    <row r="270" spans="1:7" ht="12.75">
      <c r="A270" s="21" t="s">
        <v>37</v>
      </c>
      <c r="B270" s="22">
        <v>51122.95492272796</v>
      </c>
      <c r="C270" s="22">
        <v>44249.069514976385</v>
      </c>
      <c r="D270" s="23">
        <v>15.5345309700243</v>
      </c>
      <c r="E270" s="22">
        <v>460038.00873019383</v>
      </c>
      <c r="F270" s="22">
        <v>418725.009101405</v>
      </c>
      <c r="G270" s="23">
        <v>9.86637977928465</v>
      </c>
    </row>
    <row r="271" spans="1:7" ht="12.75">
      <c r="A271" s="21" t="s">
        <v>38</v>
      </c>
      <c r="B271" s="22">
        <v>184461.58698283424</v>
      </c>
      <c r="C271" s="22">
        <v>186854.3508823843</v>
      </c>
      <c r="D271" s="23">
        <v>-1.28055027257897</v>
      </c>
      <c r="E271" s="22">
        <v>1994427.0170184097</v>
      </c>
      <c r="F271" s="22">
        <v>1911723.2334371195</v>
      </c>
      <c r="G271" s="23">
        <v>4.32613791236902</v>
      </c>
    </row>
    <row r="272" spans="1:7" ht="12.75">
      <c r="A272" s="21" t="s">
        <v>39</v>
      </c>
      <c r="B272" s="22">
        <v>52756.41301715409</v>
      </c>
      <c r="C272" s="22">
        <v>45246.649117610454</v>
      </c>
      <c r="D272" s="23">
        <v>16.5973923947901</v>
      </c>
      <c r="E272" s="22">
        <v>483615.7444632223</v>
      </c>
      <c r="F272" s="22">
        <v>439882.7665628794</v>
      </c>
      <c r="G272" s="23">
        <v>9.94196209186828</v>
      </c>
    </row>
    <row r="273" spans="1:7" ht="12.75">
      <c r="A273" s="59" t="s">
        <v>40</v>
      </c>
      <c r="B273" s="27">
        <v>1.2892078457321736</v>
      </c>
      <c r="C273" s="27">
        <v>1.2509745934801328</v>
      </c>
      <c r="D273" s="23">
        <v>3.0562772778365</v>
      </c>
      <c r="E273" s="27">
        <v>1.260501603510335</v>
      </c>
      <c r="F273" s="27">
        <v>1.2411426929619236</v>
      </c>
      <c r="G273" s="23">
        <v>1.55976509858123</v>
      </c>
    </row>
    <row r="274" spans="1:7" ht="12.75">
      <c r="A274" s="17"/>
      <c r="B274" s="60"/>
      <c r="C274" s="60"/>
      <c r="D274" s="46"/>
      <c r="E274" s="60"/>
      <c r="F274" s="60"/>
      <c r="G274" s="23"/>
    </row>
    <row r="275" spans="1:7" ht="12.75">
      <c r="A275" s="21" t="s">
        <v>41</v>
      </c>
      <c r="B275" s="27"/>
      <c r="C275" s="27"/>
      <c r="D275" s="23"/>
      <c r="E275" s="27"/>
      <c r="F275" s="27"/>
      <c r="G275" s="23"/>
    </row>
    <row r="276" spans="1:7" ht="12.75">
      <c r="A276" s="21" t="s">
        <v>42</v>
      </c>
      <c r="B276" s="27">
        <v>7.471740863427718</v>
      </c>
      <c r="C276" s="27">
        <v>7.228598301419852</v>
      </c>
      <c r="D276" s="23">
        <v>3.36361977618964</v>
      </c>
      <c r="E276" s="27">
        <v>7.761353682084155</v>
      </c>
      <c r="F276" s="27">
        <v>7.662733006300999</v>
      </c>
      <c r="G276" s="23">
        <v>1.28701699122312</v>
      </c>
    </row>
    <row r="277" spans="1:7" ht="12.75">
      <c r="A277" s="17"/>
      <c r="B277" s="22"/>
      <c r="C277" s="22"/>
      <c r="D277" s="23"/>
      <c r="E277" s="22"/>
      <c r="F277" s="22"/>
      <c r="G277" s="23"/>
    </row>
    <row r="278" spans="1:7" ht="12.75">
      <c r="A278" s="21" t="s">
        <v>43</v>
      </c>
      <c r="B278" s="22"/>
      <c r="C278" s="22"/>
      <c r="D278" s="23"/>
      <c r="E278" s="22"/>
      <c r="F278" s="22"/>
      <c r="G278" s="23"/>
    </row>
    <row r="279" spans="1:7" ht="12.75">
      <c r="A279" s="21" t="s">
        <v>44</v>
      </c>
      <c r="B279" s="22">
        <v>194027.00951585147</v>
      </c>
      <c r="C279" s="22">
        <v>195021.04220956427</v>
      </c>
      <c r="D279" s="23">
        <v>-0.509705354073863</v>
      </c>
      <c r="E279" s="22">
        <v>1890551.395261831</v>
      </c>
      <c r="F279" s="22">
        <v>1855533.9881698312</v>
      </c>
      <c r="G279" s="23">
        <v>1.88718758671398</v>
      </c>
    </row>
    <row r="280" spans="1:7" ht="12.75">
      <c r="A280" s="21" t="s">
        <v>45</v>
      </c>
      <c r="B280" s="22">
        <v>178776.3680761509</v>
      </c>
      <c r="C280" s="22">
        <v>180512.994646607</v>
      </c>
      <c r="D280" s="23">
        <v>-0.962050723193601</v>
      </c>
      <c r="E280" s="22">
        <v>1730542.7456756406</v>
      </c>
      <c r="F280" s="22">
        <v>1701034.9690946932</v>
      </c>
      <c r="G280" s="23">
        <v>1.73469547170166</v>
      </c>
    </row>
    <row r="281" spans="1:7" ht="12.75">
      <c r="A281" s="21" t="s">
        <v>46</v>
      </c>
      <c r="B281" s="22">
        <v>28230.553588934643</v>
      </c>
      <c r="C281" s="22">
        <v>27281.25489870977</v>
      </c>
      <c r="D281" s="23">
        <v>3.47967384106576</v>
      </c>
      <c r="E281" s="22">
        <v>372886.6697914124</v>
      </c>
      <c r="F281" s="22">
        <v>336714.7825922674</v>
      </c>
      <c r="G281" s="23">
        <v>10.7425895948697</v>
      </c>
    </row>
    <row r="282" spans="1:7" ht="12.75">
      <c r="A282" s="21" t="s">
        <v>47</v>
      </c>
      <c r="B282" s="22">
        <v>19586.248688853084</v>
      </c>
      <c r="C282" s="22">
        <v>19085.563555642195</v>
      </c>
      <c r="D282" s="23">
        <v>2.62337096702011</v>
      </c>
      <c r="E282" s="22">
        <v>278938.4011372711</v>
      </c>
      <c r="F282" s="22">
        <v>246553.92025044275</v>
      </c>
      <c r="G282" s="23">
        <v>13.1348472796267</v>
      </c>
    </row>
    <row r="283" spans="1:7" ht="12.75">
      <c r="A283" s="21" t="s">
        <v>48</v>
      </c>
      <c r="B283" s="22">
        <v>10950.346018946271</v>
      </c>
      <c r="C283" s="22">
        <v>10309.612302655012</v>
      </c>
      <c r="D283" s="23">
        <v>6.21491572603804</v>
      </c>
      <c r="E283" s="22">
        <v>137877.18674617782</v>
      </c>
      <c r="F283" s="22">
        <v>121303.25612096864</v>
      </c>
      <c r="G283" s="23">
        <v>13.6632198963241</v>
      </c>
    </row>
    <row r="284" spans="1:7" ht="12.75">
      <c r="A284" s="32" t="s">
        <v>49</v>
      </c>
      <c r="B284" s="33">
        <v>7995.801266703208</v>
      </c>
      <c r="C284" s="33">
        <v>8031.569667207859</v>
      </c>
      <c r="D284" s="34">
        <v>-0.445347571978243</v>
      </c>
      <c r="E284" s="33">
        <v>105028.95130091681</v>
      </c>
      <c r="F284" s="33">
        <v>95369.3526054066</v>
      </c>
      <c r="G284" s="34">
        <v>10.1286193432361</v>
      </c>
    </row>
    <row r="285" spans="1:7" ht="12.75">
      <c r="A285" s="35" t="s">
        <v>50</v>
      </c>
      <c r="B285" s="36"/>
      <c r="C285" s="36"/>
      <c r="D285" s="64"/>
      <c r="E285" s="36"/>
      <c r="F285" s="36"/>
      <c r="G285" s="64"/>
    </row>
    <row r="286" spans="1:7" ht="12.75">
      <c r="A286" s="11" t="s">
        <v>107</v>
      </c>
      <c r="B286" s="2"/>
      <c r="C286" s="2"/>
      <c r="D286" s="3"/>
      <c r="E286" s="2"/>
      <c r="F286" s="2"/>
      <c r="G286" s="3"/>
    </row>
    <row r="287" spans="2:7" ht="12.75">
      <c r="B287" s="2"/>
      <c r="C287" s="2"/>
      <c r="D287" s="3"/>
      <c r="E287" s="2"/>
      <c r="F287" s="2"/>
      <c r="G287" s="3"/>
    </row>
    <row r="288" spans="1:7" ht="12.75">
      <c r="A288" s="1" t="s">
        <v>108</v>
      </c>
      <c r="B288" s="2"/>
      <c r="C288" s="2"/>
      <c r="D288" s="3"/>
      <c r="E288" s="2"/>
      <c r="F288" s="2"/>
      <c r="G288" s="3"/>
    </row>
    <row r="289" spans="1:7" ht="12.75">
      <c r="A289" s="40"/>
      <c r="B289" s="41"/>
      <c r="C289" s="41"/>
      <c r="D289" s="42"/>
      <c r="E289" s="41"/>
      <c r="F289" s="41"/>
      <c r="G289" s="42"/>
    </row>
    <row r="290" spans="1:7" ht="12.75">
      <c r="A290" s="8"/>
      <c r="B290" s="43" t="str">
        <f>+B3</f>
        <v>OCTOBER</v>
      </c>
      <c r="C290" s="9"/>
      <c r="D290" s="10"/>
      <c r="E290" s="9" t="s">
        <v>2</v>
      </c>
      <c r="F290" s="9"/>
      <c r="G290" s="10"/>
    </row>
    <row r="291" spans="1:7" ht="12.75">
      <c r="A291" s="12"/>
      <c r="B291" s="16" t="str">
        <f>+B4</f>
        <v>2017P</v>
      </c>
      <c r="C291" s="16" t="str">
        <f>+C4</f>
        <v>2016</v>
      </c>
      <c r="D291" s="65" t="s">
        <v>5</v>
      </c>
      <c r="E291" s="16" t="str">
        <f>+B291</f>
        <v>2017P</v>
      </c>
      <c r="F291" s="16" t="str">
        <f>+C291</f>
        <v>2016</v>
      </c>
      <c r="G291" s="65" t="s">
        <v>5</v>
      </c>
    </row>
    <row r="292" spans="1:13" s="4" customFormat="1" ht="12.75">
      <c r="A292" s="17"/>
      <c r="B292" s="44"/>
      <c r="C292" s="22"/>
      <c r="D292" s="45"/>
      <c r="E292" s="44"/>
      <c r="F292" s="22"/>
      <c r="G292" s="20"/>
      <c r="I292" s="5"/>
      <c r="J292" s="5"/>
      <c r="K292" s="5"/>
      <c r="L292" s="5"/>
      <c r="M292" s="5"/>
    </row>
    <row r="293" spans="1:13" s="4" customFormat="1" ht="12.75">
      <c r="A293" s="21" t="s">
        <v>52</v>
      </c>
      <c r="B293" s="44"/>
      <c r="C293" s="22"/>
      <c r="D293" s="45"/>
      <c r="E293" s="44"/>
      <c r="F293" s="22"/>
      <c r="G293" s="45"/>
      <c r="I293" s="5"/>
      <c r="J293" s="5"/>
      <c r="K293" s="5"/>
      <c r="L293" s="5"/>
      <c r="M293" s="5"/>
    </row>
    <row r="294" spans="1:7" ht="12.75">
      <c r="A294" s="21" t="s">
        <v>53</v>
      </c>
      <c r="B294" s="22">
        <v>2991.4229979364077</v>
      </c>
      <c r="C294" s="22">
        <v>1835.5924971157363</v>
      </c>
      <c r="D294" s="23">
        <v>62.9677067560924</v>
      </c>
      <c r="E294" s="22">
        <v>24129.305408264834</v>
      </c>
      <c r="F294" s="22">
        <v>16406.969444248185</v>
      </c>
      <c r="G294" s="23">
        <v>47.0674123594707</v>
      </c>
    </row>
    <row r="295" spans="1:7" ht="12.75">
      <c r="A295" s="21" t="s">
        <v>54</v>
      </c>
      <c r="B295" s="22">
        <v>5348.616829180365</v>
      </c>
      <c r="C295" s="22">
        <v>6024.970213120502</v>
      </c>
      <c r="D295" s="23">
        <v>-11.22583780526</v>
      </c>
      <c r="E295" s="22">
        <v>80926.09629849545</v>
      </c>
      <c r="F295" s="22">
        <v>73370.65821230877</v>
      </c>
      <c r="G295" s="23">
        <v>10.2976288754612</v>
      </c>
    </row>
    <row r="296" spans="1:7" ht="12.75">
      <c r="A296" s="21" t="s">
        <v>55</v>
      </c>
      <c r="B296" s="22">
        <v>2601.4019666998697</v>
      </c>
      <c r="C296" s="22">
        <v>1076.820914286327</v>
      </c>
      <c r="D296" s="23">
        <v>141.581671769811</v>
      </c>
      <c r="E296" s="22">
        <v>22845.275452342605</v>
      </c>
      <c r="F296" s="22">
        <v>18756.31764748689</v>
      </c>
      <c r="G296" s="23">
        <v>21.8004294963707</v>
      </c>
    </row>
    <row r="297" spans="1:7" ht="12.75">
      <c r="A297" s="47" t="s">
        <v>56</v>
      </c>
      <c r="B297" s="22">
        <v>7089.313842450395</v>
      </c>
      <c r="C297" s="22">
        <v>4224.067177207219</v>
      </c>
      <c r="D297" s="23">
        <v>67.8314653872896</v>
      </c>
      <c r="E297" s="22">
        <v>96191.92939002094</v>
      </c>
      <c r="F297" s="22">
        <v>74991.61093234886</v>
      </c>
      <c r="G297" s="23">
        <v>28.270253424476</v>
      </c>
    </row>
    <row r="298" spans="1:7" ht="12.75">
      <c r="A298" s="47" t="s">
        <v>57</v>
      </c>
      <c r="B298" s="22">
        <v>1984.2240642584723</v>
      </c>
      <c r="C298" s="22">
        <v>886.4913056763396</v>
      </c>
      <c r="D298" s="23">
        <v>123.828936793083</v>
      </c>
      <c r="E298" s="22">
        <v>20310.927462129646</v>
      </c>
      <c r="F298" s="22">
        <v>15506.792733907318</v>
      </c>
      <c r="G298" s="23">
        <v>30.980840530083</v>
      </c>
    </row>
    <row r="299" spans="1:7" ht="12.75">
      <c r="A299" s="47" t="s">
        <v>58</v>
      </c>
      <c r="B299" s="22">
        <v>479.36228081315835</v>
      </c>
      <c r="C299" s="22">
        <v>591.8224857056676</v>
      </c>
      <c r="D299" s="23">
        <v>-19.0023541870694</v>
      </c>
      <c r="E299" s="22">
        <v>8086.252170161991</v>
      </c>
      <c r="F299" s="22">
        <v>8206.663918110062</v>
      </c>
      <c r="G299" s="23">
        <v>-1.46724356144709</v>
      </c>
    </row>
    <row r="300" spans="1:7" ht="12.75">
      <c r="A300" s="47" t="s">
        <v>59</v>
      </c>
      <c r="B300" s="22">
        <v>3531.0762684264064</v>
      </c>
      <c r="C300" s="22">
        <v>2479.985167627521</v>
      </c>
      <c r="D300" s="23">
        <v>42.3829591611797</v>
      </c>
      <c r="E300" s="22">
        <v>38717.36203703025</v>
      </c>
      <c r="F300" s="22">
        <v>24553.327062759145</v>
      </c>
      <c r="G300" s="23">
        <v>57.6868256512339</v>
      </c>
    </row>
    <row r="301" spans="1:7" ht="12.75">
      <c r="A301" s="47" t="s">
        <v>60</v>
      </c>
      <c r="B301" s="22">
        <v>373.2580116670901</v>
      </c>
      <c r="C301" s="22">
        <v>536.4429045383151</v>
      </c>
      <c r="D301" s="23">
        <v>-30.4198063746726</v>
      </c>
      <c r="E301" s="22">
        <v>6203.658414535134</v>
      </c>
      <c r="F301" s="22">
        <v>5170.106421828957</v>
      </c>
      <c r="G301" s="23">
        <v>19.9909229787296</v>
      </c>
    </row>
    <row r="302" spans="1:7" ht="12.75">
      <c r="A302" s="47" t="s">
        <v>61</v>
      </c>
      <c r="B302" s="22">
        <v>481.8312642522159</v>
      </c>
      <c r="C302" s="22">
        <v>562.1605568859603</v>
      </c>
      <c r="D302" s="23">
        <v>-14.2893861281769</v>
      </c>
      <c r="E302" s="22">
        <v>12179.141450887328</v>
      </c>
      <c r="F302" s="22">
        <v>19774.71883728388</v>
      </c>
      <c r="G302" s="23">
        <v>-38.410545550087</v>
      </c>
    </row>
    <row r="303" spans="1:7" ht="12.75">
      <c r="A303" s="21"/>
      <c r="B303" s="44"/>
      <c r="C303" s="44"/>
      <c r="D303" s="46"/>
      <c r="E303" s="44"/>
      <c r="F303" s="44"/>
      <c r="G303" s="23"/>
    </row>
    <row r="304" spans="1:7" ht="12.75">
      <c r="A304" s="21" t="s">
        <v>62</v>
      </c>
      <c r="B304" s="22"/>
      <c r="C304" s="22"/>
      <c r="D304" s="23"/>
      <c r="E304" s="22"/>
      <c r="F304" s="22"/>
      <c r="G304" s="23"/>
    </row>
    <row r="305" spans="1:7" ht="12.75">
      <c r="A305" s="21" t="s">
        <v>63</v>
      </c>
      <c r="B305" s="22">
        <v>202257.50878338958</v>
      </c>
      <c r="C305" s="22">
        <v>190310.22567921784</v>
      </c>
      <c r="D305" s="23">
        <v>6.27779356654738</v>
      </c>
      <c r="E305" s="22">
        <v>2139475.2612498947</v>
      </c>
      <c r="F305" s="22">
        <v>1996872.737098979</v>
      </c>
      <c r="G305" s="23">
        <v>7.1412925571855</v>
      </c>
    </row>
    <row r="306" spans="1:7" ht="12.75">
      <c r="A306" s="21" t="s">
        <v>64</v>
      </c>
      <c r="B306" s="22">
        <v>33128.15729454429</v>
      </c>
      <c r="C306" s="22">
        <v>44421.95859840545</v>
      </c>
      <c r="D306" s="23">
        <v>-25.4239156944029</v>
      </c>
      <c r="E306" s="22">
        <v>288024.19043940434</v>
      </c>
      <c r="F306" s="22">
        <v>308170.4689077373</v>
      </c>
      <c r="G306" s="23">
        <v>-6.53738125516644</v>
      </c>
    </row>
    <row r="307" spans="1:7" ht="12.75">
      <c r="A307" s="21" t="s">
        <v>65</v>
      </c>
      <c r="B307" s="22">
        <v>31817.99363628211</v>
      </c>
      <c r="C307" s="22">
        <v>42498.01498019252</v>
      </c>
      <c r="D307" s="23">
        <v>-25.1306357459005</v>
      </c>
      <c r="E307" s="22">
        <v>270991.2985005798</v>
      </c>
      <c r="F307" s="22">
        <v>291646.85370388126</v>
      </c>
      <c r="G307" s="23">
        <v>-7.08238574871572</v>
      </c>
    </row>
    <row r="308" spans="1:7" ht="12.75">
      <c r="A308" s="21" t="s">
        <v>66</v>
      </c>
      <c r="B308" s="22">
        <v>3658.9785536282857</v>
      </c>
      <c r="C308" s="22">
        <v>5490.765481516325</v>
      </c>
      <c r="D308" s="23">
        <v>-33.3612304887983</v>
      </c>
      <c r="E308" s="22">
        <v>38840.9876075617</v>
      </c>
      <c r="F308" s="22">
        <v>40775.31436356438</v>
      </c>
      <c r="G308" s="23">
        <v>-4.74386718090183</v>
      </c>
    </row>
    <row r="309" spans="1:7" ht="12.75">
      <c r="A309" s="21" t="s">
        <v>67</v>
      </c>
      <c r="B309" s="22">
        <v>170919.72180201457</v>
      </c>
      <c r="C309" s="22">
        <v>148095.3045836913</v>
      </c>
      <c r="D309" s="23">
        <v>15.4119789837258</v>
      </c>
      <c r="E309" s="22">
        <v>1866423.1067030646</v>
      </c>
      <c r="F309" s="22">
        <v>1703684.339580948</v>
      </c>
      <c r="G309" s="23">
        <v>9.55216663916422</v>
      </c>
    </row>
    <row r="310" spans="1:7" ht="12.75">
      <c r="A310" s="17"/>
      <c r="B310" s="22"/>
      <c r="C310" s="22"/>
      <c r="D310" s="23"/>
      <c r="E310" s="22"/>
      <c r="F310" s="22"/>
      <c r="G310" s="23"/>
    </row>
    <row r="311" spans="1:7" ht="12.75">
      <c r="A311" s="21" t="s">
        <v>68</v>
      </c>
      <c r="B311" s="22">
        <v>10893.036604903547</v>
      </c>
      <c r="C311" s="22">
        <v>20730.03728463676</v>
      </c>
      <c r="D311" s="23">
        <v>-47.4528846459119</v>
      </c>
      <c r="E311" s="22">
        <v>138926.1901813615</v>
      </c>
      <c r="F311" s="22">
        <v>154652.42954961798</v>
      </c>
      <c r="G311" s="23">
        <v>-10.1687632157185</v>
      </c>
    </row>
    <row r="312" spans="1:7" ht="12.75">
      <c r="A312" s="21" t="s">
        <v>69</v>
      </c>
      <c r="B312" s="22">
        <v>2085.709479892436</v>
      </c>
      <c r="C312" s="22">
        <v>4273.402621522261</v>
      </c>
      <c r="D312" s="23">
        <v>-51.1932372253408</v>
      </c>
      <c r="E312" s="22">
        <v>42503.30768652412</v>
      </c>
      <c r="F312" s="22">
        <v>43851.52464173692</v>
      </c>
      <c r="G312" s="23">
        <v>-3.07450417340701</v>
      </c>
    </row>
    <row r="313" spans="1:7" ht="12.75">
      <c r="A313" s="21" t="s">
        <v>70</v>
      </c>
      <c r="B313" s="22">
        <v>746.7253029765143</v>
      </c>
      <c r="C313" s="22">
        <v>428.5016785676032</v>
      </c>
      <c r="D313" s="23">
        <v>74.2642655386252</v>
      </c>
      <c r="E313" s="22">
        <v>10759.072059036187</v>
      </c>
      <c r="F313" s="22">
        <v>6509.64125580297</v>
      </c>
      <c r="G313" s="23">
        <v>65.2790320733127</v>
      </c>
    </row>
    <row r="314" spans="1:7" ht="12.75">
      <c r="A314" s="21" t="s">
        <v>71</v>
      </c>
      <c r="B314" s="22">
        <v>8157.328484428854</v>
      </c>
      <c r="C314" s="22">
        <v>16184.590701145515</v>
      </c>
      <c r="D314" s="23">
        <v>-49.5981786931968</v>
      </c>
      <c r="E314" s="22">
        <v>88146.79355638733</v>
      </c>
      <c r="F314" s="22">
        <v>106586.07695806236</v>
      </c>
      <c r="G314" s="23">
        <v>-17.2998987559418</v>
      </c>
    </row>
    <row r="315" spans="1:7" ht="12.75">
      <c r="A315" s="17"/>
      <c r="B315" s="22"/>
      <c r="C315" s="22"/>
      <c r="D315" s="23"/>
      <c r="E315" s="22"/>
      <c r="F315" s="22"/>
      <c r="G315" s="23"/>
    </row>
    <row r="316" spans="1:7" ht="12.75">
      <c r="A316" s="21" t="s">
        <v>72</v>
      </c>
      <c r="B316" s="22">
        <v>1770.3779158619782</v>
      </c>
      <c r="C316" s="22">
        <v>1658.780028723797</v>
      </c>
      <c r="D316" s="23">
        <v>6.72770862957884</v>
      </c>
      <c r="E316" s="22">
        <v>17662.370402034114</v>
      </c>
      <c r="F316" s="22">
        <v>14121.13403992278</v>
      </c>
      <c r="G316" s="23">
        <v>25.0775635448235</v>
      </c>
    </row>
    <row r="317" spans="1:7" ht="12.75">
      <c r="A317" s="21" t="s">
        <v>73</v>
      </c>
      <c r="B317" s="22">
        <v>5318.606086969184</v>
      </c>
      <c r="C317" s="22">
        <v>4966.157947370241</v>
      </c>
      <c r="D317" s="23">
        <v>7.09699818922546</v>
      </c>
      <c r="E317" s="22">
        <v>68420.59588604298</v>
      </c>
      <c r="F317" s="22">
        <v>71642.48975648773</v>
      </c>
      <c r="G317" s="23">
        <v>-4.49718300047352</v>
      </c>
    </row>
    <row r="318" spans="1:7" ht="12.75">
      <c r="A318" s="21" t="s">
        <v>74</v>
      </c>
      <c r="B318" s="22">
        <v>135.1366119152547</v>
      </c>
      <c r="C318" s="22">
        <v>780.1424699852398</v>
      </c>
      <c r="D318" s="23">
        <v>-82.6779572815961</v>
      </c>
      <c r="E318" s="22">
        <v>11448.857717511839</v>
      </c>
      <c r="F318" s="22">
        <v>11962.822685541767</v>
      </c>
      <c r="G318" s="23">
        <v>-4.29635196926478</v>
      </c>
    </row>
    <row r="319" spans="1:7" ht="12.75">
      <c r="A319" s="21" t="s">
        <v>75</v>
      </c>
      <c r="B319" s="22">
        <v>3934.0314381945595</v>
      </c>
      <c r="C319" s="22">
        <v>487.1732082711525</v>
      </c>
      <c r="D319" s="23">
        <v>707.522123836692</v>
      </c>
      <c r="E319" s="22">
        <v>15002.530837070304</v>
      </c>
      <c r="F319" s="22">
        <v>11609.884381161995</v>
      </c>
      <c r="G319" s="23">
        <v>29.2220520422508</v>
      </c>
    </row>
    <row r="320" spans="1:7" ht="12.75">
      <c r="A320" s="21" t="s">
        <v>76</v>
      </c>
      <c r="B320" s="22">
        <v>1515.7352180922258</v>
      </c>
      <c r="C320" s="22">
        <v>1220.0094885281585</v>
      </c>
      <c r="D320" s="23">
        <v>24.2396253754416</v>
      </c>
      <c r="E320" s="22">
        <v>10987.093300743552</v>
      </c>
      <c r="F320" s="22">
        <v>14168.583800603741</v>
      </c>
      <c r="G320" s="23">
        <v>-22.454541291026</v>
      </c>
    </row>
    <row r="321" spans="1:7" ht="12.75">
      <c r="A321" s="21" t="s">
        <v>77</v>
      </c>
      <c r="B321" s="22">
        <v>21778.959266943784</v>
      </c>
      <c r="C321" s="22">
        <v>22490.733536124513</v>
      </c>
      <c r="D321" s="23">
        <v>-3.16474457374847</v>
      </c>
      <c r="E321" s="22">
        <v>179481.56168540736</v>
      </c>
      <c r="F321" s="22">
        <v>183258.54381104396</v>
      </c>
      <c r="G321" s="23">
        <v>-2.06101284398015</v>
      </c>
    </row>
    <row r="322" spans="1:7" ht="12.75">
      <c r="A322" s="17"/>
      <c r="B322" s="44"/>
      <c r="C322" s="44"/>
      <c r="D322" s="46"/>
      <c r="E322" s="44"/>
      <c r="F322" s="44"/>
      <c r="G322" s="23"/>
    </row>
    <row r="323" spans="1:7" ht="12.75">
      <c r="A323" s="21" t="s">
        <v>78</v>
      </c>
      <c r="B323" s="22"/>
      <c r="C323" s="22"/>
      <c r="D323" s="23"/>
      <c r="E323" s="22"/>
      <c r="F323" s="22"/>
      <c r="G323" s="23"/>
    </row>
    <row r="324" spans="1:7" ht="12.75">
      <c r="A324" s="21" t="s">
        <v>79</v>
      </c>
      <c r="B324" s="25">
        <v>49.8801175717941</v>
      </c>
      <c r="C324" s="25">
        <v>50.423351647471705</v>
      </c>
      <c r="D324" s="23">
        <v>-0.543234075677603</v>
      </c>
      <c r="E324" s="25">
        <v>44.52255262664906</v>
      </c>
      <c r="F324" s="25">
        <v>46.303806762399006</v>
      </c>
      <c r="G324" s="23">
        <v>-1.78125413574995</v>
      </c>
    </row>
    <row r="325" spans="1:7" ht="12.75">
      <c r="A325" s="21" t="s">
        <v>80</v>
      </c>
      <c r="B325" s="25">
        <v>50.119882428209905</v>
      </c>
      <c r="C325" s="25">
        <v>49.57664835253268</v>
      </c>
      <c r="D325" s="23">
        <v>0.543234075677226</v>
      </c>
      <c r="E325" s="25">
        <v>55.47744737335148</v>
      </c>
      <c r="F325" s="25">
        <v>53.696193237600596</v>
      </c>
      <c r="G325" s="23">
        <v>1.78125413575088</v>
      </c>
    </row>
    <row r="326" spans="1:7" ht="12.75">
      <c r="A326" s="59" t="s">
        <v>81</v>
      </c>
      <c r="B326" s="25">
        <v>3.2681788941693437</v>
      </c>
      <c r="C326" s="25">
        <v>3.1191387799388717</v>
      </c>
      <c r="D326" s="23">
        <v>4.77824568720834</v>
      </c>
      <c r="E326" s="25">
        <v>3.7038702643413455</v>
      </c>
      <c r="F326" s="25">
        <v>3.439650771265128</v>
      </c>
      <c r="G326" s="23">
        <v>7.68157905109174</v>
      </c>
    </row>
    <row r="327" spans="1:7" ht="12.75">
      <c r="A327" s="17"/>
      <c r="B327" s="44"/>
      <c r="C327" s="44"/>
      <c r="D327" s="46"/>
      <c r="E327" s="44"/>
      <c r="F327" s="44"/>
      <c r="G327" s="23"/>
    </row>
    <row r="328" spans="1:7" ht="12.75">
      <c r="A328" s="21" t="s">
        <v>82</v>
      </c>
      <c r="B328" s="22">
        <v>34205.31570038194</v>
      </c>
      <c r="C328" s="22">
        <v>39536.93734018544</v>
      </c>
      <c r="D328" s="23">
        <v>-13.4851660206478</v>
      </c>
      <c r="E328" s="22">
        <v>320147.80350143445</v>
      </c>
      <c r="F328" s="22">
        <v>367670.466061116</v>
      </c>
      <c r="G328" s="23">
        <v>-12.9253412896597</v>
      </c>
    </row>
    <row r="329" spans="1:7" ht="12.75">
      <c r="A329" s="21" t="s">
        <v>83</v>
      </c>
      <c r="B329" s="22">
        <v>203012.68429960462</v>
      </c>
      <c r="C329" s="22">
        <v>192564.06265981385</v>
      </c>
      <c r="D329" s="23">
        <v>5.42604964574799</v>
      </c>
      <c r="E329" s="22">
        <v>2157894.9579801904</v>
      </c>
      <c r="F329" s="22">
        <v>1983935.5339388812</v>
      </c>
      <c r="G329" s="23">
        <v>8.76840104254458</v>
      </c>
    </row>
    <row r="330" spans="1:7" ht="12.75">
      <c r="A330" s="17"/>
      <c r="B330" s="44"/>
      <c r="C330" s="44"/>
      <c r="D330" s="46"/>
      <c r="E330" s="44"/>
      <c r="F330" s="44"/>
      <c r="G330" s="23"/>
    </row>
    <row r="331" spans="1:7" ht="12.75">
      <c r="A331" s="21" t="s">
        <v>84</v>
      </c>
      <c r="B331" s="22">
        <v>125324.76543983952</v>
      </c>
      <c r="C331" s="22">
        <v>128599.93321760072</v>
      </c>
      <c r="D331" s="23">
        <v>-2.54678808597774</v>
      </c>
      <c r="E331" s="22">
        <v>1194759.2826927593</v>
      </c>
      <c r="F331" s="22">
        <v>1212523.762168064</v>
      </c>
      <c r="G331" s="23">
        <v>-1.46508299709861</v>
      </c>
    </row>
    <row r="332" spans="1:7" ht="12.75">
      <c r="A332" s="21" t="s">
        <v>85</v>
      </c>
      <c r="B332" s="22">
        <v>111893.23456015691</v>
      </c>
      <c r="C332" s="22">
        <v>103501.0667823988</v>
      </c>
      <c r="D332" s="23">
        <v>8.1082910917255</v>
      </c>
      <c r="E332" s="22">
        <v>1283283.4787888895</v>
      </c>
      <c r="F332" s="22">
        <v>1139082.2378319222</v>
      </c>
      <c r="G332" s="23">
        <v>12.6594231889204</v>
      </c>
    </row>
    <row r="333" spans="1:7" ht="12.75">
      <c r="A333" s="17"/>
      <c r="B333" s="44"/>
      <c r="C333" s="44"/>
      <c r="D333" s="46"/>
      <c r="E333" s="44"/>
      <c r="F333" s="44"/>
      <c r="G333" s="23"/>
    </row>
    <row r="334" spans="1:7" ht="12.75">
      <c r="A334" s="21" t="s">
        <v>86</v>
      </c>
      <c r="B334" s="22">
        <v>103065.10962542125</v>
      </c>
      <c r="C334" s="22">
        <v>94284.94220306985</v>
      </c>
      <c r="D334" s="23">
        <v>9.31237503804242</v>
      </c>
      <c r="E334" s="22">
        <v>1220011.5141349135</v>
      </c>
      <c r="F334" s="22">
        <v>1067855.285094005</v>
      </c>
      <c r="G334" s="23">
        <v>14.2487686454175</v>
      </c>
    </row>
    <row r="335" spans="1:7" ht="12.75">
      <c r="A335" s="17"/>
      <c r="B335" s="44"/>
      <c r="C335" s="44"/>
      <c r="D335" s="46"/>
      <c r="E335" s="44"/>
      <c r="F335" s="44"/>
      <c r="G335" s="23"/>
    </row>
    <row r="336" spans="1:7" ht="12.75">
      <c r="A336" s="49" t="s">
        <v>100</v>
      </c>
      <c r="B336" s="22">
        <v>42.89726493766154</v>
      </c>
      <c r="C336" s="22">
        <v>42.43282157883919</v>
      </c>
      <c r="D336" s="23">
        <v>1.09453800511339</v>
      </c>
      <c r="E336" s="22">
        <v>43.70539470659481</v>
      </c>
      <c r="F336" s="22">
        <v>43.30490382700485</v>
      </c>
      <c r="G336" s="23">
        <v>0.924816462333798</v>
      </c>
    </row>
    <row r="337" spans="1:7" ht="12.75">
      <c r="A337" s="50" t="s">
        <v>88</v>
      </c>
      <c r="B337" s="61">
        <v>2.512945704869003</v>
      </c>
      <c r="C337" s="61">
        <v>2.446831391135002</v>
      </c>
      <c r="D337" s="34">
        <v>2.70203798976654</v>
      </c>
      <c r="E337" s="61">
        <v>2.539964610232531</v>
      </c>
      <c r="F337" s="61">
        <v>2.5555942298339924</v>
      </c>
      <c r="G337" s="34">
        <v>-0.611584555130125</v>
      </c>
    </row>
    <row r="338" spans="1:7" ht="12.75">
      <c r="A338" s="11" t="s">
        <v>89</v>
      </c>
      <c r="B338" s="36"/>
      <c r="C338" s="36"/>
      <c r="D338" s="64"/>
      <c r="E338" s="36"/>
      <c r="F338" s="36"/>
      <c r="G338" s="64"/>
    </row>
    <row r="339" spans="1:7" ht="12.75">
      <c r="A339" s="11" t="s">
        <v>90</v>
      </c>
      <c r="B339" s="36"/>
      <c r="C339" s="36"/>
      <c r="D339" s="64"/>
      <c r="E339" s="36"/>
      <c r="F339" s="36"/>
      <c r="G339" s="64"/>
    </row>
    <row r="340" spans="1:7" ht="12.75">
      <c r="A340" s="11" t="s">
        <v>91</v>
      </c>
      <c r="B340" s="36"/>
      <c r="C340" s="36"/>
      <c r="D340" s="64"/>
      <c r="E340" s="36"/>
      <c r="F340" s="36"/>
      <c r="G340" s="64"/>
    </row>
    <row r="341" ht="12.75">
      <c r="A341" s="11" t="s">
        <v>92</v>
      </c>
    </row>
  </sheetData>
  <sheetProtection/>
  <mergeCells count="3">
    <mergeCell ref="B3:D3"/>
    <mergeCell ref="B176:D176"/>
    <mergeCell ref="E176:G176"/>
  </mergeCells>
  <printOptions/>
  <pageMargins left="0.7" right="0.7" top="0.75" bottom="0.75" header="0.3" footer="0.3"/>
  <pageSetup fitToHeight="0" fitToWidth="1" horizontalDpi="300" verticalDpi="300" orientation="portrait" scale="84" r:id="rId1"/>
  <rowBreaks count="5" manualBreakCount="5">
    <brk id="60" max="6" man="1"/>
    <brk id="114" max="6" man="1"/>
    <brk id="173" max="6" man="1"/>
    <brk id="228" max="6" man="1"/>
    <brk id="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2" customWidth="1"/>
    <col min="2" max="4" width="10.00390625" style="72" customWidth="1"/>
    <col min="5" max="6" width="10.421875" style="72" customWidth="1"/>
    <col min="7" max="7" width="10.00390625" style="72" customWidth="1"/>
    <col min="8" max="16384" width="8.8515625" style="72" customWidth="1"/>
  </cols>
  <sheetData>
    <row r="1" spans="1:7" s="67" customFormat="1" ht="12">
      <c r="A1" s="1" t="s">
        <v>109</v>
      </c>
      <c r="B1" s="1"/>
      <c r="C1" s="1"/>
      <c r="D1" s="1"/>
      <c r="E1" s="1"/>
      <c r="F1" s="1"/>
      <c r="G1" s="1"/>
    </row>
    <row r="2" s="67" customFormat="1" ht="4.5" customHeight="1"/>
    <row r="3" spans="1:7" ht="12">
      <c r="A3" s="68"/>
      <c r="B3" s="69" t="str">
        <f>+'HL'!B3</f>
        <v>OCTOBER</v>
      </c>
      <c r="C3" s="70"/>
      <c r="D3" s="71"/>
      <c r="E3" s="69" t="s">
        <v>2</v>
      </c>
      <c r="F3" s="70"/>
      <c r="G3" s="71"/>
    </row>
    <row r="4" spans="1:7" ht="12">
      <c r="A4" s="73"/>
      <c r="B4" s="74" t="str">
        <f>+'HL'!B4</f>
        <v>2017P</v>
      </c>
      <c r="C4" s="74" t="str">
        <f>+'HL'!C4</f>
        <v>2016</v>
      </c>
      <c r="D4" s="75" t="s">
        <v>5</v>
      </c>
      <c r="E4" s="76" t="str">
        <f>+B4</f>
        <v>2017P</v>
      </c>
      <c r="F4" s="76" t="str">
        <f>+C4</f>
        <v>2016</v>
      </c>
      <c r="G4" s="75" t="s">
        <v>5</v>
      </c>
    </row>
    <row r="5" spans="1:7" ht="12">
      <c r="A5" s="77"/>
      <c r="B5" s="78"/>
      <c r="C5" s="79"/>
      <c r="D5" s="80"/>
      <c r="E5" s="78"/>
      <c r="F5" s="79"/>
      <c r="G5" s="80"/>
    </row>
    <row r="6" spans="1:7" ht="12">
      <c r="A6" s="78" t="s">
        <v>6</v>
      </c>
      <c r="B6" s="81">
        <v>295272.94077218045</v>
      </c>
      <c r="C6" s="81">
        <v>285837.45364813466</v>
      </c>
      <c r="D6" s="62">
        <v>3.30099747378132</v>
      </c>
      <c r="E6" s="81">
        <v>3160057.2480368</v>
      </c>
      <c r="F6" s="81">
        <v>3030934.451328833</v>
      </c>
      <c r="G6" s="62">
        <v>4.26016460538618</v>
      </c>
    </row>
    <row r="7" spans="1:7" ht="12">
      <c r="A7" s="78" t="s">
        <v>7</v>
      </c>
      <c r="B7" s="81">
        <v>290968.9407721817</v>
      </c>
      <c r="C7" s="81">
        <v>281630.45364815515</v>
      </c>
      <c r="D7" s="62">
        <v>3.31586552628051</v>
      </c>
      <c r="E7" s="81">
        <v>3082976.24803675</v>
      </c>
      <c r="F7" s="81">
        <v>2964027.451328933</v>
      </c>
      <c r="G7" s="62">
        <v>4.01308013036405</v>
      </c>
    </row>
    <row r="8" spans="1:7" ht="12">
      <c r="A8" s="78" t="s">
        <v>8</v>
      </c>
      <c r="B8" s="81">
        <v>4304.000000000001</v>
      </c>
      <c r="C8" s="81">
        <v>4207.000000000001</v>
      </c>
      <c r="D8" s="62">
        <v>2.30568100784407</v>
      </c>
      <c r="E8" s="81">
        <v>77080.99999999999</v>
      </c>
      <c r="F8" s="81">
        <v>66907</v>
      </c>
      <c r="G8" s="62">
        <v>15.2061817149177</v>
      </c>
    </row>
    <row r="9" spans="1:7" ht="12">
      <c r="A9" s="78" t="s">
        <v>9</v>
      </c>
      <c r="B9" s="81">
        <v>2677717.772090708</v>
      </c>
      <c r="C9" s="81">
        <v>2612674.7584365592</v>
      </c>
      <c r="D9" s="62">
        <v>2.48951820138037</v>
      </c>
      <c r="E9" s="81">
        <v>28588610.811355345</v>
      </c>
      <c r="F9" s="81">
        <v>27631047.8409883</v>
      </c>
      <c r="G9" s="62">
        <v>3.46553259897217</v>
      </c>
    </row>
    <row r="10" spans="1:7" ht="12">
      <c r="A10" s="78" t="s">
        <v>10</v>
      </c>
      <c r="B10" s="81">
        <v>86377.99264808776</v>
      </c>
      <c r="C10" s="81">
        <v>84279.830917307</v>
      </c>
      <c r="D10" s="62">
        <v>2.48951820138251</v>
      </c>
      <c r="E10" s="81">
        <v>94041.48293208994</v>
      </c>
      <c r="F10" s="81">
        <v>90593.59947865017</v>
      </c>
      <c r="G10" s="62">
        <v>3.8058797456793</v>
      </c>
    </row>
    <row r="11" spans="1:7" ht="12">
      <c r="A11" s="77"/>
      <c r="B11" s="82"/>
      <c r="C11" s="82"/>
      <c r="D11" s="83"/>
      <c r="E11" s="82"/>
      <c r="F11" s="82"/>
      <c r="G11" s="83"/>
    </row>
    <row r="12" spans="1:7" ht="12">
      <c r="A12" s="78" t="s">
        <v>13</v>
      </c>
      <c r="B12" s="82"/>
      <c r="C12" s="82"/>
      <c r="D12" s="83"/>
      <c r="E12" s="82"/>
      <c r="F12" s="82"/>
      <c r="G12" s="83"/>
    </row>
    <row r="13" spans="1:7" ht="12">
      <c r="A13" s="78" t="s">
        <v>14</v>
      </c>
      <c r="B13" s="81">
        <v>122881.49928482332</v>
      </c>
      <c r="C13" s="81">
        <v>117503.65027952037</v>
      </c>
      <c r="D13" s="62">
        <v>4.57675058818173</v>
      </c>
      <c r="E13" s="81">
        <v>1349004.0128072256</v>
      </c>
      <c r="F13" s="81">
        <v>1298616.625807774</v>
      </c>
      <c r="G13" s="62">
        <v>3.88008177302591</v>
      </c>
    </row>
    <row r="14" spans="1:7" ht="12">
      <c r="A14" s="78" t="s">
        <v>15</v>
      </c>
      <c r="B14" s="81">
        <v>96863.81637105641</v>
      </c>
      <c r="C14" s="81">
        <v>91656.4105008648</v>
      </c>
      <c r="D14" s="62">
        <v>5.68144207452077</v>
      </c>
      <c r="E14" s="81">
        <v>1066250.2348209003</v>
      </c>
      <c r="F14" s="81">
        <v>1034821.3145734302</v>
      </c>
      <c r="G14" s="62">
        <v>3.03713499179571</v>
      </c>
    </row>
    <row r="15" spans="1:7" ht="12">
      <c r="A15" s="78" t="s">
        <v>16</v>
      </c>
      <c r="B15" s="81">
        <v>5528.580610579802</v>
      </c>
      <c r="C15" s="81">
        <v>5867.952251743228</v>
      </c>
      <c r="D15" s="62">
        <v>-5.78347652816375</v>
      </c>
      <c r="E15" s="81">
        <v>61032.85480112705</v>
      </c>
      <c r="F15" s="81">
        <v>58189.65991594867</v>
      </c>
      <c r="G15" s="62">
        <v>4.88608266362992</v>
      </c>
    </row>
    <row r="16" spans="1:7" ht="12">
      <c r="A16" s="77"/>
      <c r="B16" s="82"/>
      <c r="C16" s="82"/>
      <c r="D16" s="83"/>
      <c r="E16" s="82"/>
      <c r="F16" s="82"/>
      <c r="G16" s="83"/>
    </row>
    <row r="17" spans="1:7" ht="12">
      <c r="A17" s="78" t="s">
        <v>17</v>
      </c>
      <c r="B17" s="81">
        <v>53444.156747736815</v>
      </c>
      <c r="C17" s="81">
        <v>50743.022176875624</v>
      </c>
      <c r="D17" s="62">
        <v>5.32316455540589</v>
      </c>
      <c r="E17" s="81">
        <v>546395.6268465847</v>
      </c>
      <c r="F17" s="81">
        <v>515044.5608375111</v>
      </c>
      <c r="G17" s="62">
        <v>6.08705894458799</v>
      </c>
    </row>
    <row r="18" spans="1:7" ht="12">
      <c r="A18" s="78" t="s">
        <v>18</v>
      </c>
      <c r="B18" s="81">
        <v>38756.75894404731</v>
      </c>
      <c r="C18" s="81">
        <v>35744.57928980353</v>
      </c>
      <c r="D18" s="62">
        <v>8.42695511904663</v>
      </c>
      <c r="E18" s="81">
        <v>393614.68270789884</v>
      </c>
      <c r="F18" s="81">
        <v>371668.4998470017</v>
      </c>
      <c r="G18" s="62">
        <v>5.90477343921569</v>
      </c>
    </row>
    <row r="19" spans="1:7" ht="12">
      <c r="A19" s="78" t="s">
        <v>19</v>
      </c>
      <c r="B19" s="81">
        <v>1988.55730869878</v>
      </c>
      <c r="C19" s="81">
        <v>1747.6982444937128</v>
      </c>
      <c r="D19" s="62">
        <v>13.7815017531726</v>
      </c>
      <c r="E19" s="81">
        <v>19825.62196058181</v>
      </c>
      <c r="F19" s="81">
        <v>20568.89977006267</v>
      </c>
      <c r="G19" s="62">
        <v>-3.61360023039577</v>
      </c>
    </row>
    <row r="20" spans="1:7" ht="12">
      <c r="A20" s="77"/>
      <c r="B20" s="82"/>
      <c r="C20" s="82"/>
      <c r="D20" s="83"/>
      <c r="E20" s="82"/>
      <c r="F20" s="82"/>
      <c r="G20" s="83"/>
    </row>
    <row r="21" spans="1:7" ht="12">
      <c r="A21" s="78" t="s">
        <v>20</v>
      </c>
      <c r="B21" s="81">
        <v>110980.16117071667</v>
      </c>
      <c r="C21" s="81">
        <v>109304.40565060695</v>
      </c>
      <c r="D21" s="62">
        <v>1.53310885333049</v>
      </c>
      <c r="E21" s="81">
        <v>1142182.5978059696</v>
      </c>
      <c r="F21" s="81">
        <v>1111020.492327867</v>
      </c>
      <c r="G21" s="62">
        <v>2.80481824532418</v>
      </c>
    </row>
    <row r="22" spans="1:7" ht="12">
      <c r="A22" s="78" t="s">
        <v>21</v>
      </c>
      <c r="B22" s="81">
        <v>109381.08480783591</v>
      </c>
      <c r="C22" s="81">
        <v>107493.5418794356</v>
      </c>
      <c r="D22" s="62">
        <v>1.75595937709205</v>
      </c>
      <c r="E22" s="81">
        <v>1124775.9118268692</v>
      </c>
      <c r="F22" s="81">
        <v>1092966.8153016698</v>
      </c>
      <c r="G22" s="62">
        <v>2.91034421904382</v>
      </c>
    </row>
    <row r="23" spans="1:7" ht="12">
      <c r="A23" s="78" t="s">
        <v>22</v>
      </c>
      <c r="B23" s="81">
        <v>88115.08695034597</v>
      </c>
      <c r="C23" s="81">
        <v>86249.93753483288</v>
      </c>
      <c r="D23" s="62">
        <v>2.16249364210824</v>
      </c>
      <c r="E23" s="81">
        <v>897210.6796852156</v>
      </c>
      <c r="F23" s="81">
        <v>875798.7983093903</v>
      </c>
      <c r="G23" s="62">
        <v>2.44484023238648</v>
      </c>
    </row>
    <row r="24" spans="1:7" ht="12">
      <c r="A24" s="78" t="s">
        <v>23</v>
      </c>
      <c r="B24" s="81">
        <v>2394.1162428815323</v>
      </c>
      <c r="C24" s="81">
        <v>2450.936412767569</v>
      </c>
      <c r="D24" s="62">
        <v>-2.31830453005821</v>
      </c>
      <c r="E24" s="81">
        <v>26852.710181621176</v>
      </c>
      <c r="F24" s="81">
        <v>27166.47795267289</v>
      </c>
      <c r="G24" s="62">
        <v>-1.15498141348441</v>
      </c>
    </row>
    <row r="25" spans="1:7" ht="12">
      <c r="A25" s="77"/>
      <c r="B25" s="82"/>
      <c r="C25" s="82"/>
      <c r="D25" s="83"/>
      <c r="E25" s="82"/>
      <c r="F25" s="82"/>
      <c r="G25" s="83"/>
    </row>
    <row r="26" spans="1:7" ht="12">
      <c r="A26" s="78" t="s">
        <v>24</v>
      </c>
      <c r="B26" s="81">
        <v>1801.2720723584814</v>
      </c>
      <c r="C26" s="81">
        <v>1853.0950497478661</v>
      </c>
      <c r="D26" s="62">
        <v>-2.79656337090943</v>
      </c>
      <c r="E26" s="81">
        <v>18666.992002554387</v>
      </c>
      <c r="F26" s="81">
        <v>20801.406415547128</v>
      </c>
      <c r="G26" s="62">
        <v>-10.2609139514599</v>
      </c>
    </row>
    <row r="27" spans="1:7" ht="12">
      <c r="A27" s="78" t="s">
        <v>25</v>
      </c>
      <c r="B27" s="81">
        <v>391.32872561185525</v>
      </c>
      <c r="C27" s="81">
        <v>441.8607432276927</v>
      </c>
      <c r="D27" s="62">
        <v>-11.4361862623759</v>
      </c>
      <c r="E27" s="81">
        <v>3995.364013312647</v>
      </c>
      <c r="F27" s="81">
        <v>3822.544234409272</v>
      </c>
      <c r="G27" s="62">
        <v>4.5210668158581</v>
      </c>
    </row>
    <row r="28" spans="1:7" ht="12">
      <c r="A28" s="78" t="s">
        <v>26</v>
      </c>
      <c r="B28" s="81">
        <v>640.2449315928831</v>
      </c>
      <c r="C28" s="81">
        <v>612.5610311000867</v>
      </c>
      <c r="D28" s="62">
        <v>4.51937016677006</v>
      </c>
      <c r="E28" s="81">
        <v>6831.386532410383</v>
      </c>
      <c r="F28" s="81">
        <v>8213.121372162774</v>
      </c>
      <c r="G28" s="62">
        <v>-16.8235044527113</v>
      </c>
    </row>
    <row r="29" spans="1:7" ht="12">
      <c r="A29" s="77"/>
      <c r="B29" s="82"/>
      <c r="C29" s="82"/>
      <c r="D29" s="83"/>
      <c r="E29" s="82"/>
      <c r="F29" s="82"/>
      <c r="G29" s="83"/>
    </row>
    <row r="30" spans="1:7" ht="12">
      <c r="A30" s="21" t="s">
        <v>27</v>
      </c>
      <c r="B30" s="81">
        <v>1926.7616883486035</v>
      </c>
      <c r="C30" s="81">
        <v>2072.744379575037</v>
      </c>
      <c r="D30" s="62">
        <v>-7.04296644897252</v>
      </c>
      <c r="E30" s="81">
        <v>19897.14983682202</v>
      </c>
      <c r="F30" s="81">
        <v>21192.06067009132</v>
      </c>
      <c r="G30" s="62">
        <v>-6.1103582772242</v>
      </c>
    </row>
    <row r="31" spans="1:7" ht="12">
      <c r="A31" s="21" t="s">
        <v>28</v>
      </c>
      <c r="B31" s="81">
        <v>449.68887446118663</v>
      </c>
      <c r="C31" s="81">
        <v>458.15328362174586</v>
      </c>
      <c r="D31" s="62">
        <v>-1.84750594684103</v>
      </c>
      <c r="E31" s="81">
        <v>4816.249932635815</v>
      </c>
      <c r="F31" s="81">
        <v>4564.4450021349285</v>
      </c>
      <c r="G31" s="62">
        <v>5.5166604128894</v>
      </c>
    </row>
    <row r="32" spans="1:7" ht="12">
      <c r="A32" s="21" t="s">
        <v>29</v>
      </c>
      <c r="B32" s="81">
        <v>808.9761669152896</v>
      </c>
      <c r="C32" s="81">
        <v>927.16915548483</v>
      </c>
      <c r="D32" s="62">
        <v>-12.7477265470221</v>
      </c>
      <c r="E32" s="81">
        <v>8468.068505700803</v>
      </c>
      <c r="F32" s="81">
        <v>10000.252691176416</v>
      </c>
      <c r="G32" s="62">
        <v>-15.321454695115</v>
      </c>
    </row>
    <row r="33" spans="1:7" ht="12">
      <c r="A33" s="77"/>
      <c r="B33" s="82"/>
      <c r="C33" s="82"/>
      <c r="D33" s="83"/>
      <c r="E33" s="82"/>
      <c r="F33" s="82"/>
      <c r="G33" s="83"/>
    </row>
    <row r="34" spans="1:7" ht="12">
      <c r="A34" s="78" t="s">
        <v>30</v>
      </c>
      <c r="B34" s="81">
        <v>49844.052055635344</v>
      </c>
      <c r="C34" s="81">
        <v>50918.02050161188</v>
      </c>
      <c r="D34" s="62">
        <v>-2.10921091471444</v>
      </c>
      <c r="E34" s="81">
        <v>577521.8820139732</v>
      </c>
      <c r="F34" s="81">
        <v>530950.6817233165</v>
      </c>
      <c r="G34" s="62">
        <v>8.77128552495679</v>
      </c>
    </row>
    <row r="35" spans="1:7" ht="12">
      <c r="A35" s="78" t="s">
        <v>31</v>
      </c>
      <c r="B35" s="81">
        <v>43789.6743704197</v>
      </c>
      <c r="C35" s="81">
        <v>44542.706296993376</v>
      </c>
      <c r="D35" s="62">
        <v>-1.69058413638532</v>
      </c>
      <c r="E35" s="81">
        <v>511781.02003174135</v>
      </c>
      <c r="F35" s="81">
        <v>471218.7179761061</v>
      </c>
      <c r="G35" s="62">
        <v>8.60795645594283</v>
      </c>
    </row>
    <row r="36" spans="1:7" ht="12">
      <c r="A36" s="78" t="s">
        <v>32</v>
      </c>
      <c r="B36" s="81">
        <v>14310.261164882731</v>
      </c>
      <c r="C36" s="81">
        <v>15158.772453247799</v>
      </c>
      <c r="D36" s="62">
        <v>-5.59749340510268</v>
      </c>
      <c r="E36" s="81">
        <v>171060.67324308213</v>
      </c>
      <c r="F36" s="81">
        <v>150796.57262324257</v>
      </c>
      <c r="G36" s="62">
        <v>13.4380379257481</v>
      </c>
    </row>
    <row r="37" spans="1:7" ht="12">
      <c r="A37" s="78" t="s">
        <v>33</v>
      </c>
      <c r="B37" s="81">
        <v>34620.41255303358</v>
      </c>
      <c r="C37" s="81">
        <v>34947.63499825496</v>
      </c>
      <c r="D37" s="62">
        <v>-0.936322143795187</v>
      </c>
      <c r="E37" s="81">
        <v>405402.1671946399</v>
      </c>
      <c r="F37" s="81">
        <v>376818.3353311818</v>
      </c>
      <c r="G37" s="62">
        <v>7.58557352001888</v>
      </c>
    </row>
    <row r="38" spans="1:7" ht="12">
      <c r="A38" s="21" t="s">
        <v>34</v>
      </c>
      <c r="B38" s="81">
        <v>1772.0751354557121</v>
      </c>
      <c r="C38" s="81">
        <v>1765.919317953934</v>
      </c>
      <c r="D38" s="62">
        <v>0.348589963266864</v>
      </c>
      <c r="E38" s="81">
        <v>16421.050970963413</v>
      </c>
      <c r="F38" s="81">
        <v>17594.44801353608</v>
      </c>
      <c r="G38" s="62">
        <v>-6.66913245399871</v>
      </c>
    </row>
    <row r="39" spans="1:7" ht="12">
      <c r="A39" s="17"/>
      <c r="B39" s="82"/>
      <c r="C39" s="82"/>
      <c r="D39" s="83"/>
      <c r="E39" s="82"/>
      <c r="F39" s="82"/>
      <c r="G39" s="83"/>
    </row>
    <row r="40" spans="1:7" ht="12">
      <c r="A40" s="21" t="s">
        <v>35</v>
      </c>
      <c r="B40" s="81">
        <v>198409.12440121136</v>
      </c>
      <c r="C40" s="81">
        <v>194181.04314765826</v>
      </c>
      <c r="D40" s="62">
        <v>2.17739135860858</v>
      </c>
      <c r="E40" s="81">
        <v>2093807.0132160364</v>
      </c>
      <c r="F40" s="81">
        <v>1996113.1367552166</v>
      </c>
      <c r="G40" s="62">
        <v>4.89420537653623</v>
      </c>
    </row>
    <row r="41" spans="1:7" ht="12">
      <c r="A41" s="21" t="s">
        <v>36</v>
      </c>
      <c r="B41" s="81">
        <v>172391.44148741747</v>
      </c>
      <c r="C41" s="81">
        <v>168333.80336900827</v>
      </c>
      <c r="D41" s="62">
        <v>2.41047135940627</v>
      </c>
      <c r="E41" s="81">
        <v>1811053.2352296882</v>
      </c>
      <c r="F41" s="81">
        <v>1732317.8255209774</v>
      </c>
      <c r="G41" s="62">
        <v>4.54509031476553</v>
      </c>
    </row>
    <row r="42" spans="1:7" ht="12">
      <c r="A42" s="21" t="s">
        <v>37</v>
      </c>
      <c r="B42" s="81">
        <v>26017.68291375012</v>
      </c>
      <c r="C42" s="81">
        <v>25847.239778671315</v>
      </c>
      <c r="D42" s="62">
        <v>0.659424900060123</v>
      </c>
      <c r="E42" s="81">
        <v>282753.77798628807</v>
      </c>
      <c r="F42" s="81">
        <v>263795.3112341718</v>
      </c>
      <c r="G42" s="62">
        <v>7.18680959999581</v>
      </c>
    </row>
    <row r="43" spans="1:7" ht="12">
      <c r="A43" s="78" t="s">
        <v>38</v>
      </c>
      <c r="B43" s="81">
        <v>259197.09241843794</v>
      </c>
      <c r="C43" s="81">
        <v>249498.5763502362</v>
      </c>
      <c r="D43" s="62">
        <v>3.88720296928162</v>
      </c>
      <c r="E43" s="81">
        <v>2771289.3783544516</v>
      </c>
      <c r="F43" s="81">
        <v>2667493.9372979063</v>
      </c>
      <c r="G43" s="62">
        <v>3.89112191054076</v>
      </c>
    </row>
    <row r="44" spans="1:7" ht="12">
      <c r="A44" s="78" t="s">
        <v>39</v>
      </c>
      <c r="B44" s="81">
        <v>36075.848353594236</v>
      </c>
      <c r="C44" s="81">
        <v>36338.877298061736</v>
      </c>
      <c r="D44" s="62">
        <v>-0.723822429377942</v>
      </c>
      <c r="E44" s="81">
        <v>388767.86968194606</v>
      </c>
      <c r="F44" s="81">
        <v>363440.5140310746</v>
      </c>
      <c r="G44" s="62">
        <v>6.96877609211887</v>
      </c>
    </row>
    <row r="45" spans="1:7" ht="12">
      <c r="A45" s="78" t="s">
        <v>40</v>
      </c>
      <c r="B45" s="84">
        <v>1.14903460428675</v>
      </c>
      <c r="C45" s="84">
        <v>1.156545687232073</v>
      </c>
      <c r="D45" s="62">
        <v>-0.649441092404999</v>
      </c>
      <c r="E45" s="84">
        <v>1.1506948418714327</v>
      </c>
      <c r="F45" s="84">
        <v>1.1480195981244505</v>
      </c>
      <c r="G45" s="62">
        <v>0.233031191397146</v>
      </c>
    </row>
    <row r="46" spans="1:7" ht="12">
      <c r="A46" s="77"/>
      <c r="B46" s="82"/>
      <c r="C46" s="82"/>
      <c r="D46" s="83"/>
      <c r="E46" s="82"/>
      <c r="F46" s="82"/>
      <c r="G46" s="83"/>
    </row>
    <row r="47" spans="1:7" ht="12">
      <c r="A47" s="78" t="s">
        <v>41</v>
      </c>
      <c r="B47" s="82"/>
      <c r="C47" s="82"/>
      <c r="D47" s="83"/>
      <c r="E47" s="82"/>
      <c r="F47" s="82"/>
      <c r="G47" s="83"/>
    </row>
    <row r="48" spans="1:7" ht="12">
      <c r="A48" s="78" t="s">
        <v>42</v>
      </c>
      <c r="B48" s="84">
        <v>9.06861890252489</v>
      </c>
      <c r="C48" s="84">
        <v>9.140421330693622</v>
      </c>
      <c r="D48" s="62">
        <v>-0.785548341492959</v>
      </c>
      <c r="E48" s="84">
        <v>9.04686484053925</v>
      </c>
      <c r="F48" s="84">
        <v>9.11634622414028</v>
      </c>
      <c r="G48" s="62">
        <v>-0.76216262406798</v>
      </c>
    </row>
    <row r="49" spans="1:9" ht="12.75">
      <c r="A49" s="77"/>
      <c r="B49" s="82"/>
      <c r="C49" s="82"/>
      <c r="D49" s="83"/>
      <c r="E49" s="82"/>
      <c r="F49" s="82"/>
      <c r="G49" s="83"/>
      <c r="H49" s="29"/>
      <c r="I49" s="5"/>
    </row>
    <row r="50" spans="1:9" ht="12.75">
      <c r="A50" s="78" t="s">
        <v>43</v>
      </c>
      <c r="B50" s="82"/>
      <c r="C50" s="82"/>
      <c r="D50" s="83"/>
      <c r="E50" s="82"/>
      <c r="F50" s="82"/>
      <c r="G50" s="83"/>
      <c r="H50" s="29"/>
      <c r="I50" s="30"/>
    </row>
    <row r="51" spans="1:9" ht="12">
      <c r="A51" s="78" t="s">
        <v>44</v>
      </c>
      <c r="B51" s="81">
        <v>146004.05910249896</v>
      </c>
      <c r="C51" s="81">
        <v>143622.14113550136</v>
      </c>
      <c r="D51" s="62">
        <v>1.65846153536338</v>
      </c>
      <c r="E51" s="81">
        <v>1602173.5296609954</v>
      </c>
      <c r="F51" s="81">
        <v>1522581.0728340852</v>
      </c>
      <c r="G51" s="62">
        <v>5.22746921310136</v>
      </c>
      <c r="H51" s="31"/>
      <c r="I51" s="31"/>
    </row>
    <row r="52" spans="1:9" ht="12">
      <c r="A52" s="78" t="s">
        <v>45</v>
      </c>
      <c r="B52" s="81">
        <v>124333.31904583208</v>
      </c>
      <c r="C52" s="81">
        <v>121962.64728744909</v>
      </c>
      <c r="D52" s="62">
        <v>1.94376869566929</v>
      </c>
      <c r="E52" s="81">
        <v>1365604.4361369067</v>
      </c>
      <c r="F52" s="81">
        <v>1306200.996844646</v>
      </c>
      <c r="G52" s="62">
        <v>4.54780232412622</v>
      </c>
      <c r="H52" s="31"/>
      <c r="I52" s="31"/>
    </row>
    <row r="53" spans="1:9" ht="12">
      <c r="A53" s="78" t="s">
        <v>46</v>
      </c>
      <c r="B53" s="81">
        <v>60347.255877712</v>
      </c>
      <c r="C53" s="81">
        <v>61669.113215019664</v>
      </c>
      <c r="D53" s="62">
        <v>-2.14346739947239</v>
      </c>
      <c r="E53" s="81">
        <v>635190.2166989913</v>
      </c>
      <c r="F53" s="81">
        <v>643906.7808969195</v>
      </c>
      <c r="G53" s="62">
        <v>-1.35369970569136</v>
      </c>
      <c r="H53" s="31"/>
      <c r="I53" s="31"/>
    </row>
    <row r="54" spans="1:9" ht="12">
      <c r="A54" s="78" t="s">
        <v>47</v>
      </c>
      <c r="B54" s="81">
        <v>50170.08288745074</v>
      </c>
      <c r="C54" s="81">
        <v>50700.256059129766</v>
      </c>
      <c r="D54" s="62">
        <v>-1.04570117172723</v>
      </c>
      <c r="E54" s="81">
        <v>517586.2960182764</v>
      </c>
      <c r="F54" s="81">
        <v>530742.5176076472</v>
      </c>
      <c r="G54" s="62">
        <v>-2.47883317294293</v>
      </c>
      <c r="H54" s="31"/>
      <c r="I54" s="31"/>
    </row>
    <row r="55" spans="1:9" ht="12">
      <c r="A55" s="78" t="s">
        <v>48</v>
      </c>
      <c r="B55" s="81">
        <v>39732.30021841578</v>
      </c>
      <c r="C55" s="81">
        <v>38203.83093834984</v>
      </c>
      <c r="D55" s="62">
        <v>4.00082725350883</v>
      </c>
      <c r="E55" s="81">
        <v>382843.23401727306</v>
      </c>
      <c r="F55" s="81">
        <v>373250.85380965093</v>
      </c>
      <c r="G55" s="62">
        <v>2.56995532889364</v>
      </c>
      <c r="H55" s="31"/>
      <c r="I55" s="31"/>
    </row>
    <row r="56" spans="1:9" ht="12">
      <c r="A56" s="85" t="s">
        <v>49</v>
      </c>
      <c r="B56" s="86">
        <v>32147.767734719633</v>
      </c>
      <c r="C56" s="86">
        <v>30923.777525895013</v>
      </c>
      <c r="D56" s="63">
        <v>3.95808761655872</v>
      </c>
      <c r="E56" s="86">
        <v>302378.7118265731</v>
      </c>
      <c r="F56" s="86">
        <v>299481.6196007924</v>
      </c>
      <c r="G56" s="63">
        <v>0.967368958950643</v>
      </c>
      <c r="H56" s="31"/>
      <c r="I56" s="31"/>
    </row>
    <row r="57" spans="1:9" ht="18.75" customHeight="1">
      <c r="A57" s="87" t="s">
        <v>50</v>
      </c>
      <c r="B57" s="88"/>
      <c r="C57" s="88"/>
      <c r="D57" s="89"/>
      <c r="E57" s="88"/>
      <c r="F57" s="88"/>
      <c r="G57" s="89"/>
      <c r="H57" s="31"/>
      <c r="I57" s="31"/>
    </row>
    <row r="58" spans="2:9" ht="12">
      <c r="B58" s="90"/>
      <c r="C58" s="90"/>
      <c r="D58" s="90"/>
      <c r="E58" s="90"/>
      <c r="F58" s="90"/>
      <c r="G58" s="90"/>
      <c r="H58" s="31"/>
      <c r="I58" s="31"/>
    </row>
    <row r="59" spans="1:9" ht="12">
      <c r="A59" s="1" t="s">
        <v>110</v>
      </c>
      <c r="B59" s="1"/>
      <c r="C59" s="1"/>
      <c r="D59" s="1"/>
      <c r="E59" s="1"/>
      <c r="F59" s="1"/>
      <c r="G59" s="1"/>
      <c r="H59" s="31"/>
      <c r="I59" s="31"/>
    </row>
    <row r="60" spans="1:9" ht="5.25" customHeight="1">
      <c r="A60" s="40"/>
      <c r="B60" s="40"/>
      <c r="C60" s="40"/>
      <c r="D60" s="40"/>
      <c r="E60" s="40"/>
      <c r="F60" s="40"/>
      <c r="G60" s="40"/>
      <c r="H60" s="31"/>
      <c r="I60" s="31"/>
    </row>
    <row r="61" spans="1:9" ht="14.25" customHeight="1">
      <c r="A61" s="68"/>
      <c r="B61" s="69" t="str">
        <f>+B3</f>
        <v>OCTOBER</v>
      </c>
      <c r="C61" s="70"/>
      <c r="D61" s="71"/>
      <c r="E61" s="69" t="s">
        <v>2</v>
      </c>
      <c r="F61" s="70"/>
      <c r="G61" s="71"/>
      <c r="H61" s="31"/>
      <c r="I61" s="31"/>
    </row>
    <row r="62" spans="1:9" ht="12">
      <c r="A62" s="73"/>
      <c r="B62" s="74" t="str">
        <f>+B4</f>
        <v>2017P</v>
      </c>
      <c r="C62" s="74" t="str">
        <f>+C4</f>
        <v>2016</v>
      </c>
      <c r="D62" s="75" t="s">
        <v>5</v>
      </c>
      <c r="E62" s="74" t="str">
        <f>+B62</f>
        <v>2017P</v>
      </c>
      <c r="F62" s="74" t="str">
        <f>+C62</f>
        <v>2016</v>
      </c>
      <c r="G62" s="75" t="s">
        <v>5</v>
      </c>
      <c r="H62" s="31"/>
      <c r="I62" s="31"/>
    </row>
    <row r="63" spans="1:9" s="4" customFormat="1" ht="12">
      <c r="A63" s="17"/>
      <c r="B63" s="91"/>
      <c r="C63" s="92"/>
      <c r="D63" s="93"/>
      <c r="E63" s="91"/>
      <c r="F63" s="92"/>
      <c r="G63" s="94"/>
      <c r="H63" s="31"/>
      <c r="I63" s="31"/>
    </row>
    <row r="64" spans="1:9" s="4" customFormat="1" ht="12">
      <c r="A64" s="21" t="s">
        <v>52</v>
      </c>
      <c r="B64" s="91"/>
      <c r="C64" s="92"/>
      <c r="D64" s="93"/>
      <c r="E64" s="91"/>
      <c r="F64" s="92"/>
      <c r="G64" s="94"/>
      <c r="H64" s="31"/>
      <c r="I64" s="31"/>
    </row>
    <row r="65" spans="1:9" s="11" customFormat="1" ht="12">
      <c r="A65" s="21" t="s">
        <v>53</v>
      </c>
      <c r="B65" s="81">
        <v>1989.846946238215</v>
      </c>
      <c r="C65" s="81">
        <v>2167.5188831566957</v>
      </c>
      <c r="D65" s="62">
        <v>-8.19701910323041</v>
      </c>
      <c r="E65" s="81">
        <v>20562.877263957584</v>
      </c>
      <c r="F65" s="81">
        <v>20640.347756704552</v>
      </c>
      <c r="G65" s="62">
        <v>-0.375335210724848</v>
      </c>
      <c r="H65" s="31"/>
      <c r="I65" s="31"/>
    </row>
    <row r="66" spans="1:9" s="11" customFormat="1" ht="12">
      <c r="A66" s="21" t="s">
        <v>54</v>
      </c>
      <c r="B66" s="81">
        <v>33762.846083917015</v>
      </c>
      <c r="C66" s="81">
        <v>30775.28879772935</v>
      </c>
      <c r="D66" s="62">
        <v>9.70764988047193</v>
      </c>
      <c r="E66" s="81">
        <v>367726.116268631</v>
      </c>
      <c r="F66" s="81">
        <v>350366.6988699411</v>
      </c>
      <c r="G66" s="62">
        <v>4.95464250874306</v>
      </c>
      <c r="H66" s="31"/>
      <c r="I66" s="31"/>
    </row>
    <row r="67" spans="1:9" s="11" customFormat="1" ht="12">
      <c r="A67" s="21" t="s">
        <v>55</v>
      </c>
      <c r="B67" s="81">
        <v>3193.9270752611087</v>
      </c>
      <c r="C67" s="81">
        <v>2775.989016436237</v>
      </c>
      <c r="D67" s="62">
        <v>15.0554651459469</v>
      </c>
      <c r="E67" s="81">
        <v>31637.378060380124</v>
      </c>
      <c r="F67" s="81">
        <v>28533.10599567162</v>
      </c>
      <c r="G67" s="62">
        <v>10.8795448528436</v>
      </c>
      <c r="H67" s="31"/>
      <c r="I67" s="31"/>
    </row>
    <row r="68" spans="1:9" s="11" customFormat="1" ht="12">
      <c r="A68" s="47" t="s">
        <v>56</v>
      </c>
      <c r="B68" s="81">
        <v>29550.932201099648</v>
      </c>
      <c r="C68" s="81">
        <v>27428.176598028556</v>
      </c>
      <c r="D68" s="62">
        <v>7.73932454271739</v>
      </c>
      <c r="E68" s="81">
        <v>341531.26499154547</v>
      </c>
      <c r="F68" s="81">
        <v>309086.48177333997</v>
      </c>
      <c r="G68" s="62">
        <v>10.4969919849157</v>
      </c>
      <c r="H68" s="31"/>
      <c r="I68" s="31"/>
    </row>
    <row r="69" spans="1:9" s="11" customFormat="1" ht="12">
      <c r="A69" s="47" t="s">
        <v>57</v>
      </c>
      <c r="B69" s="81">
        <v>1594.800364283455</v>
      </c>
      <c r="C69" s="81">
        <v>1633.6644285243322</v>
      </c>
      <c r="D69" s="62">
        <v>-2.37895026434422</v>
      </c>
      <c r="E69" s="81">
        <v>17928.949845832933</v>
      </c>
      <c r="F69" s="81">
        <v>16287.876891633297</v>
      </c>
      <c r="G69" s="62">
        <v>10.0754258220273</v>
      </c>
      <c r="H69" s="31"/>
      <c r="I69" s="31"/>
    </row>
    <row r="70" spans="1:9" s="11" customFormat="1" ht="12">
      <c r="A70" s="47" t="s">
        <v>58</v>
      </c>
      <c r="B70" s="81">
        <v>1583.14386440338</v>
      </c>
      <c r="C70" s="81">
        <v>1426.9608939850293</v>
      </c>
      <c r="D70" s="62">
        <v>10.9451472059745</v>
      </c>
      <c r="E70" s="81">
        <v>19718.40477038535</v>
      </c>
      <c r="F70" s="81">
        <v>19515.743415777757</v>
      </c>
      <c r="G70" s="62">
        <v>1.03845060006143</v>
      </c>
      <c r="H70" s="31"/>
      <c r="I70" s="31"/>
    </row>
    <row r="71" spans="1:9" s="11" customFormat="1" ht="12">
      <c r="A71" s="47" t="s">
        <v>59</v>
      </c>
      <c r="B71" s="81">
        <v>3974.117183200079</v>
      </c>
      <c r="C71" s="81">
        <v>3374.754907794085</v>
      </c>
      <c r="D71" s="62">
        <v>17.7601719763931</v>
      </c>
      <c r="E71" s="81">
        <v>40290.95517688413</v>
      </c>
      <c r="F71" s="81">
        <v>12973.743848200204</v>
      </c>
      <c r="G71" s="62">
        <v>210.557658978858</v>
      </c>
      <c r="H71" s="31"/>
      <c r="I71" s="31"/>
    </row>
    <row r="72" spans="1:9" s="11" customFormat="1" ht="12">
      <c r="A72" s="47" t="s">
        <v>60</v>
      </c>
      <c r="B72" s="81">
        <v>1300.7765873848136</v>
      </c>
      <c r="C72" s="81">
        <v>978.8592602664835</v>
      </c>
      <c r="D72" s="62">
        <v>32.8869879650208</v>
      </c>
      <c r="E72" s="81">
        <v>12800.758460817946</v>
      </c>
      <c r="F72" s="81">
        <v>4118.001483029502</v>
      </c>
      <c r="G72" s="62">
        <v>210.848806479807</v>
      </c>
      <c r="H72" s="31"/>
      <c r="I72" s="31"/>
    </row>
    <row r="73" spans="1:9" s="11" customFormat="1" ht="12">
      <c r="A73" s="47" t="s">
        <v>61</v>
      </c>
      <c r="B73" s="81">
        <v>5027.67657445677</v>
      </c>
      <c r="C73" s="81">
        <v>4462.887547412826</v>
      </c>
      <c r="D73" s="62">
        <v>12.6552376918248</v>
      </c>
      <c r="E73" s="81">
        <v>50232.58515206212</v>
      </c>
      <c r="F73" s="81">
        <v>53425.0590177983</v>
      </c>
      <c r="G73" s="62">
        <v>-5.97561130381274</v>
      </c>
      <c r="H73" s="31"/>
      <c r="I73" s="31"/>
    </row>
    <row r="74" spans="1:9" ht="12">
      <c r="A74" s="77"/>
      <c r="B74" s="95"/>
      <c r="C74" s="82"/>
      <c r="D74" s="96"/>
      <c r="E74" s="95"/>
      <c r="F74" s="82"/>
      <c r="G74" s="96"/>
      <c r="H74" s="24"/>
      <c r="I74" s="24"/>
    </row>
    <row r="75" spans="1:9" ht="12">
      <c r="A75" s="78" t="s">
        <v>62</v>
      </c>
      <c r="B75" s="95"/>
      <c r="C75" s="82"/>
      <c r="D75" s="96"/>
      <c r="E75" s="95"/>
      <c r="F75" s="82"/>
      <c r="G75" s="96"/>
      <c r="H75" s="24"/>
      <c r="I75" s="24"/>
    </row>
    <row r="76" spans="1:9" ht="12">
      <c r="A76" s="78" t="s">
        <v>63</v>
      </c>
      <c r="B76" s="91">
        <v>240602.96967360264</v>
      </c>
      <c r="C76" s="91">
        <v>231115.25275971592</v>
      </c>
      <c r="D76" s="97">
        <v>4.10518855877973</v>
      </c>
      <c r="E76" s="91">
        <v>2644225.2440471984</v>
      </c>
      <c r="F76" s="91">
        <v>2525844.2659883667</v>
      </c>
      <c r="G76" s="62">
        <v>4.68678847911904</v>
      </c>
      <c r="H76" s="24"/>
      <c r="I76" s="24"/>
    </row>
    <row r="77" spans="1:9" ht="12">
      <c r="A77" s="78" t="s">
        <v>64</v>
      </c>
      <c r="B77" s="91">
        <v>14593.138366085332</v>
      </c>
      <c r="C77" s="91">
        <v>14461.285504087029</v>
      </c>
      <c r="D77" s="97">
        <v>0.911764462163744</v>
      </c>
      <c r="E77" s="91">
        <v>116634.35245058443</v>
      </c>
      <c r="F77" s="91">
        <v>114440.51637094062</v>
      </c>
      <c r="G77" s="62">
        <v>1.91700994474093</v>
      </c>
      <c r="H77" s="24"/>
      <c r="I77" s="24"/>
    </row>
    <row r="78" spans="1:9" ht="12">
      <c r="A78" s="78" t="s">
        <v>65</v>
      </c>
      <c r="B78" s="91">
        <v>12015.25240851071</v>
      </c>
      <c r="C78" s="91">
        <v>12055.671651035507</v>
      </c>
      <c r="D78" s="97">
        <v>-0.335271594107532</v>
      </c>
      <c r="E78" s="91">
        <v>92469.24180724268</v>
      </c>
      <c r="F78" s="91">
        <v>92697.50055766538</v>
      </c>
      <c r="G78" s="62">
        <v>-0.246240458533941</v>
      </c>
      <c r="H78" s="24"/>
      <c r="I78" s="24"/>
    </row>
    <row r="79" spans="1:9" ht="12">
      <c r="A79" s="78" t="s">
        <v>66</v>
      </c>
      <c r="B79" s="91">
        <v>3353.895375526127</v>
      </c>
      <c r="C79" s="91">
        <v>3320.973036933244</v>
      </c>
      <c r="D79" s="97">
        <v>0.991346157488975</v>
      </c>
      <c r="E79" s="91">
        <v>30602.561419563255</v>
      </c>
      <c r="F79" s="91">
        <v>28613.67546208171</v>
      </c>
      <c r="G79" s="62">
        <v>6.95082307799702</v>
      </c>
      <c r="H79" s="24"/>
      <c r="I79" s="24"/>
    </row>
    <row r="80" spans="1:9" ht="12">
      <c r="A80" s="78" t="s">
        <v>67</v>
      </c>
      <c r="B80" s="91">
        <v>228204.3270985341</v>
      </c>
      <c r="C80" s="91">
        <v>218807.81041726307</v>
      </c>
      <c r="D80" s="97">
        <v>4.2944155710676</v>
      </c>
      <c r="E80" s="91">
        <v>2548178.0421176744</v>
      </c>
      <c r="F80" s="91">
        <v>2431759.992964397</v>
      </c>
      <c r="G80" s="62">
        <v>4.78739881773282</v>
      </c>
      <c r="H80" s="24"/>
      <c r="I80" s="24"/>
    </row>
    <row r="81" spans="1:7" ht="12">
      <c r="A81" s="77"/>
      <c r="B81" s="91"/>
      <c r="C81" s="91"/>
      <c r="D81" s="97"/>
      <c r="E81" s="91"/>
      <c r="F81" s="91"/>
      <c r="G81" s="62"/>
    </row>
    <row r="82" spans="1:8" ht="12">
      <c r="A82" s="78" t="s">
        <v>68</v>
      </c>
      <c r="B82" s="91">
        <v>13840.056801472301</v>
      </c>
      <c r="C82" s="91">
        <v>16273.217130305788</v>
      </c>
      <c r="D82" s="97">
        <v>-14.951931811333</v>
      </c>
      <c r="E82" s="91">
        <v>128041.87960025916</v>
      </c>
      <c r="F82" s="91">
        <v>127483.59733783324</v>
      </c>
      <c r="G82" s="62">
        <v>0.437924779410215</v>
      </c>
      <c r="H82" s="48"/>
    </row>
    <row r="83" spans="1:8" ht="12">
      <c r="A83" s="78" t="s">
        <v>69</v>
      </c>
      <c r="B83" s="91">
        <v>8771.963048720047</v>
      </c>
      <c r="C83" s="91">
        <v>11721.32561802032</v>
      </c>
      <c r="D83" s="97">
        <v>-25.162363587664</v>
      </c>
      <c r="E83" s="91">
        <v>75899.68095778387</v>
      </c>
      <c r="F83" s="91">
        <v>77299.83122856013</v>
      </c>
      <c r="G83" s="62">
        <v>-1.81132383929312</v>
      </c>
      <c r="H83" s="48"/>
    </row>
    <row r="84" spans="1:8" ht="12">
      <c r="A84" s="78" t="s">
        <v>70</v>
      </c>
      <c r="B84" s="91">
        <v>3558.8697730473095</v>
      </c>
      <c r="C84" s="91">
        <v>3331.27556810386</v>
      </c>
      <c r="D84" s="97">
        <v>6.8320437709389</v>
      </c>
      <c r="E84" s="91">
        <v>34277.3012697432</v>
      </c>
      <c r="F84" s="91">
        <v>32616.35669583945</v>
      </c>
      <c r="G84" s="62">
        <v>5.09236696603707</v>
      </c>
      <c r="H84" s="48"/>
    </row>
    <row r="85" spans="1:8" ht="12">
      <c r="A85" s="78" t="s">
        <v>71</v>
      </c>
      <c r="B85" s="91">
        <v>2047.871189309862</v>
      </c>
      <c r="C85" s="91">
        <v>1690.9751697594772</v>
      </c>
      <c r="D85" s="97">
        <v>21.1059290480977</v>
      </c>
      <c r="E85" s="91">
        <v>22489.450864647177</v>
      </c>
      <c r="F85" s="91">
        <v>22410.59530447375</v>
      </c>
      <c r="G85" s="62">
        <v>0.351867315892695</v>
      </c>
      <c r="H85" s="48"/>
    </row>
    <row r="86" spans="1:7" ht="12">
      <c r="A86" s="77"/>
      <c r="B86" s="91"/>
      <c r="C86" s="91"/>
      <c r="D86" s="97"/>
      <c r="E86" s="91"/>
      <c r="F86" s="91"/>
      <c r="G86" s="62"/>
    </row>
    <row r="87" spans="1:7" ht="12">
      <c r="A87" s="78" t="s">
        <v>72</v>
      </c>
      <c r="B87" s="91">
        <v>14358.472677231128</v>
      </c>
      <c r="C87" s="91">
        <v>14185.324959009113</v>
      </c>
      <c r="D87" s="97">
        <v>1.22061157373803</v>
      </c>
      <c r="E87" s="91">
        <v>124453.39417479205</v>
      </c>
      <c r="F87" s="91">
        <v>125560.61818830081</v>
      </c>
      <c r="G87" s="62">
        <v>-0.881824276978535</v>
      </c>
    </row>
    <row r="88" spans="1:7" ht="12">
      <c r="A88" s="78" t="s">
        <v>73</v>
      </c>
      <c r="B88" s="91">
        <v>31648.166706504908</v>
      </c>
      <c r="C88" s="91">
        <v>29196.806590207252</v>
      </c>
      <c r="D88" s="97">
        <v>8.39598710469882</v>
      </c>
      <c r="E88" s="91">
        <v>326752.74627337034</v>
      </c>
      <c r="F88" s="91">
        <v>318186.3089146055</v>
      </c>
      <c r="G88" s="62">
        <v>2.6922708861945</v>
      </c>
    </row>
    <row r="89" spans="1:7" ht="12">
      <c r="A89" s="78" t="s">
        <v>74</v>
      </c>
      <c r="B89" s="91">
        <v>2476.985386012717</v>
      </c>
      <c r="C89" s="91">
        <v>2154.8946579308868</v>
      </c>
      <c r="D89" s="97">
        <v>14.9469361249937</v>
      </c>
      <c r="E89" s="91">
        <v>27458.09063290652</v>
      </c>
      <c r="F89" s="91">
        <v>28954.383355496615</v>
      </c>
      <c r="G89" s="62">
        <v>-5.16775889929649</v>
      </c>
    </row>
    <row r="90" spans="1:7" ht="12">
      <c r="A90" s="78" t="s">
        <v>75</v>
      </c>
      <c r="B90" s="91">
        <v>247.18803366257583</v>
      </c>
      <c r="C90" s="91">
        <v>289.34812086317766</v>
      </c>
      <c r="D90" s="97">
        <v>-14.5707140156399</v>
      </c>
      <c r="E90" s="91">
        <v>6909.914825194493</v>
      </c>
      <c r="F90" s="91">
        <v>8123.219725459101</v>
      </c>
      <c r="G90" s="62">
        <v>-14.9362560815876</v>
      </c>
    </row>
    <row r="91" spans="1:7" ht="12">
      <c r="A91" s="78" t="s">
        <v>76</v>
      </c>
      <c r="B91" s="91">
        <v>4279.916551815596</v>
      </c>
      <c r="C91" s="91">
        <v>5864.129720729253</v>
      </c>
      <c r="D91" s="97">
        <v>-27.0153159012425</v>
      </c>
      <c r="E91" s="91">
        <v>24963.69462241309</v>
      </c>
      <c r="F91" s="91">
        <v>28627.639708272905</v>
      </c>
      <c r="G91" s="62">
        <v>-12.7986279106377</v>
      </c>
    </row>
    <row r="92" spans="1:7" ht="12">
      <c r="A92" s="78" t="s">
        <v>77</v>
      </c>
      <c r="B92" s="91">
        <v>11944.909285541798</v>
      </c>
      <c r="C92" s="91">
        <v>11882.387624624718</v>
      </c>
      <c r="D92" s="97">
        <v>0.526170858014362</v>
      </c>
      <c r="E92" s="91">
        <v>121344.50334707608</v>
      </c>
      <c r="F92" s="91">
        <v>111064.40587467293</v>
      </c>
      <c r="G92" s="62">
        <v>9.25597844912024</v>
      </c>
    </row>
    <row r="93" spans="1:7" ht="12">
      <c r="A93" s="77"/>
      <c r="B93" s="91"/>
      <c r="C93" s="91"/>
      <c r="D93" s="97"/>
      <c r="E93" s="91"/>
      <c r="F93" s="91"/>
      <c r="G93" s="62"/>
    </row>
    <row r="94" spans="1:7" ht="12">
      <c r="A94" s="78" t="s">
        <v>78</v>
      </c>
      <c r="B94" s="91"/>
      <c r="C94" s="91"/>
      <c r="D94" s="97"/>
      <c r="E94" s="91"/>
      <c r="F94" s="91"/>
      <c r="G94" s="62"/>
    </row>
    <row r="95" spans="1:7" ht="12">
      <c r="A95" s="21" t="s">
        <v>79</v>
      </c>
      <c r="B95" s="97">
        <v>18.889880561252053</v>
      </c>
      <c r="C95" s="97">
        <v>18.99270300242099</v>
      </c>
      <c r="D95" s="97">
        <v>-0.102822441168936</v>
      </c>
      <c r="E95" s="97">
        <v>19.380324640351155</v>
      </c>
      <c r="F95" s="97">
        <v>19.438084287032158</v>
      </c>
      <c r="G95" s="62">
        <v>-0.0577596466810029</v>
      </c>
    </row>
    <row r="96" spans="1:7" ht="12">
      <c r="A96" s="21" t="s">
        <v>80</v>
      </c>
      <c r="B96" s="97">
        <v>81.11011943871326</v>
      </c>
      <c r="C96" s="97">
        <v>81.00729699766016</v>
      </c>
      <c r="D96" s="97">
        <v>0.102822441053092</v>
      </c>
      <c r="E96" s="97">
        <v>80.61967535963578</v>
      </c>
      <c r="F96" s="97">
        <v>80.56191571296975</v>
      </c>
      <c r="G96" s="62">
        <v>0.0577596466660282</v>
      </c>
    </row>
    <row r="97" spans="1:7" ht="12">
      <c r="A97" s="78" t="s">
        <v>81</v>
      </c>
      <c r="B97" s="97">
        <v>7.175971853282252</v>
      </c>
      <c r="C97" s="97">
        <v>7.136228429569118</v>
      </c>
      <c r="D97" s="97">
        <v>0.556924769230422</v>
      </c>
      <c r="E97" s="97">
        <v>6.844481970405695</v>
      </c>
      <c r="F97" s="97">
        <v>6.857913693261208</v>
      </c>
      <c r="G97" s="62">
        <v>-0.195857274621455</v>
      </c>
    </row>
    <row r="98" spans="1:7" ht="12">
      <c r="A98" s="77"/>
      <c r="B98" s="91"/>
      <c r="C98" s="91"/>
      <c r="D98" s="97"/>
      <c r="E98" s="91"/>
      <c r="F98" s="91"/>
      <c r="G98" s="62"/>
    </row>
    <row r="99" spans="1:7" ht="12">
      <c r="A99" s="78" t="s">
        <v>82</v>
      </c>
      <c r="B99" s="91">
        <v>4699.137178455277</v>
      </c>
      <c r="C99" s="91">
        <v>4923.127859522254</v>
      </c>
      <c r="D99" s="97">
        <v>-4.54976363520068</v>
      </c>
      <c r="E99" s="91">
        <v>54498.6323910826</v>
      </c>
      <c r="F99" s="91">
        <v>52913.160933593594</v>
      </c>
      <c r="G99" s="62">
        <v>2.99636504324281</v>
      </c>
    </row>
    <row r="100" spans="1:7" ht="12">
      <c r="A100" s="78" t="s">
        <v>83</v>
      </c>
      <c r="B100" s="91">
        <v>290573.8035937257</v>
      </c>
      <c r="C100" s="91">
        <v>280914.3257886352</v>
      </c>
      <c r="D100" s="97">
        <v>3.43858497710028</v>
      </c>
      <c r="E100" s="91">
        <v>3105558.615645704</v>
      </c>
      <c r="F100" s="91">
        <v>2978021.290395313</v>
      </c>
      <c r="G100" s="62">
        <v>4.28261965962846</v>
      </c>
    </row>
    <row r="101" spans="1:7" ht="12">
      <c r="A101" s="77"/>
      <c r="B101" s="91"/>
      <c r="C101" s="91"/>
      <c r="D101" s="97"/>
      <c r="E101" s="91"/>
      <c r="F101" s="91"/>
      <c r="G101" s="62"/>
    </row>
    <row r="102" spans="1:7" ht="12">
      <c r="A102" s="78" t="s">
        <v>84</v>
      </c>
      <c r="B102" s="91">
        <v>50902.402383698456</v>
      </c>
      <c r="C102" s="91">
        <v>48511.89124001087</v>
      </c>
      <c r="D102" s="97">
        <v>4.92768078626459</v>
      </c>
      <c r="E102" s="91">
        <v>564472.0473495591</v>
      </c>
      <c r="F102" s="91">
        <v>554272.2269982486</v>
      </c>
      <c r="G102" s="62">
        <v>1.84021855227157</v>
      </c>
    </row>
    <row r="103" spans="1:7" ht="12">
      <c r="A103" s="78" t="s">
        <v>85</v>
      </c>
      <c r="B103" s="91">
        <v>244370.53838836207</v>
      </c>
      <c r="C103" s="91">
        <v>237325.56240831918</v>
      </c>
      <c r="D103" s="97">
        <v>2.96848595176696</v>
      </c>
      <c r="E103" s="91">
        <v>2595585.200686769</v>
      </c>
      <c r="F103" s="91">
        <v>2476662.224330723</v>
      </c>
      <c r="G103" s="62">
        <v>4.80174386267725</v>
      </c>
    </row>
    <row r="104" spans="1:7" ht="12">
      <c r="A104" s="77"/>
      <c r="B104" s="91"/>
      <c r="C104" s="91"/>
      <c r="D104" s="97"/>
      <c r="E104" s="91"/>
      <c r="F104" s="91"/>
      <c r="G104" s="62"/>
    </row>
    <row r="105" spans="1:9" ht="12">
      <c r="A105" s="78" t="s">
        <v>86</v>
      </c>
      <c r="B105" s="91">
        <v>242300.27505291317</v>
      </c>
      <c r="C105" s="91">
        <v>234964.32011563025</v>
      </c>
      <c r="D105" s="97">
        <v>3.12215698693008</v>
      </c>
      <c r="E105" s="91">
        <v>2570771.0277530537</v>
      </c>
      <c r="F105" s="91">
        <v>2453412.708074004</v>
      </c>
      <c r="G105" s="62">
        <v>4.7834723971565</v>
      </c>
      <c r="H105" s="98"/>
      <c r="I105" s="98"/>
    </row>
    <row r="106" spans="1:7" ht="12">
      <c r="A106" s="78"/>
      <c r="B106" s="91"/>
      <c r="C106" s="91"/>
      <c r="D106" s="97"/>
      <c r="E106" s="91"/>
      <c r="F106" s="91"/>
      <c r="G106" s="62"/>
    </row>
    <row r="107" spans="1:7" ht="12">
      <c r="A107" s="99" t="s">
        <v>87</v>
      </c>
      <c r="B107" s="91">
        <v>47.41801854119533</v>
      </c>
      <c r="C107" s="91">
        <v>47.77150675727236</v>
      </c>
      <c r="D107" s="97">
        <v>-0.739956179052736</v>
      </c>
      <c r="E107" s="91">
        <v>46.13781584589167</v>
      </c>
      <c r="F107" s="91">
        <v>46.29228089920912</v>
      </c>
      <c r="G107" s="62">
        <v>-0.333673455524382</v>
      </c>
    </row>
    <row r="108" spans="1:7" ht="12">
      <c r="A108" s="100" t="s">
        <v>88</v>
      </c>
      <c r="B108" s="101">
        <v>1.9965126960134387</v>
      </c>
      <c r="C108" s="101">
        <v>1.9655945444299021</v>
      </c>
      <c r="D108" s="102">
        <v>1.57296690058244</v>
      </c>
      <c r="E108" s="101">
        <v>2.1836540846662627</v>
      </c>
      <c r="F108" s="101">
        <v>2.16922638059184</v>
      </c>
      <c r="G108" s="63">
        <v>0.665108271018092</v>
      </c>
    </row>
    <row r="109" spans="1:7" ht="12">
      <c r="A109" s="53" t="s">
        <v>89</v>
      </c>
      <c r="B109" s="90"/>
      <c r="C109" s="90"/>
      <c r="D109" s="103"/>
      <c r="E109" s="90"/>
      <c r="F109" s="90"/>
      <c r="G109" s="90"/>
    </row>
    <row r="110" ht="12">
      <c r="A110" s="11" t="s">
        <v>90</v>
      </c>
    </row>
    <row r="111" ht="12">
      <c r="A111" s="104" t="s">
        <v>91</v>
      </c>
    </row>
    <row r="112" ht="12">
      <c r="A112" s="72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2" customWidth="1"/>
    <col min="2" max="4" width="10.00390625" style="72" customWidth="1"/>
    <col min="5" max="6" width="10.421875" style="72" customWidth="1"/>
    <col min="7" max="7" width="10.00390625" style="72" customWidth="1"/>
    <col min="8" max="16384" width="8.8515625" style="72" customWidth="1"/>
  </cols>
  <sheetData>
    <row r="1" spans="1:7" s="67" customFormat="1" ht="12">
      <c r="A1" s="1" t="s">
        <v>111</v>
      </c>
      <c r="B1" s="1"/>
      <c r="C1" s="1"/>
      <c r="D1" s="1"/>
      <c r="E1" s="1"/>
      <c r="F1" s="1"/>
      <c r="G1" s="1"/>
    </row>
    <row r="2" s="67" customFormat="1" ht="4.5" customHeight="1"/>
    <row r="3" spans="1:7" ht="12">
      <c r="A3" s="68"/>
      <c r="B3" s="69" t="str">
        <f>+'HL'!B3</f>
        <v>OCTOBER</v>
      </c>
      <c r="C3" s="70"/>
      <c r="D3" s="71"/>
      <c r="E3" s="69" t="s">
        <v>2</v>
      </c>
      <c r="F3" s="70"/>
      <c r="G3" s="71"/>
    </row>
    <row r="4" spans="1:7" ht="12">
      <c r="A4" s="73"/>
      <c r="B4" s="74" t="str">
        <f>+'HL'!B4</f>
        <v>2017P</v>
      </c>
      <c r="C4" s="74" t="str">
        <f>+'HL'!C4</f>
        <v>2016</v>
      </c>
      <c r="D4" s="75" t="s">
        <v>5</v>
      </c>
      <c r="E4" s="76" t="str">
        <f>+B4</f>
        <v>2017P</v>
      </c>
      <c r="F4" s="76" t="str">
        <f>+C4</f>
        <v>2016</v>
      </c>
      <c r="G4" s="75" t="s">
        <v>5</v>
      </c>
    </row>
    <row r="5" spans="1:7" ht="12">
      <c r="A5" s="77"/>
      <c r="B5" s="78"/>
      <c r="C5" s="79"/>
      <c r="D5" s="80"/>
      <c r="E5" s="78"/>
      <c r="F5" s="79"/>
      <c r="G5" s="80"/>
    </row>
    <row r="6" spans="1:8" ht="12">
      <c r="A6" s="78" t="s">
        <v>6</v>
      </c>
      <c r="B6" s="81">
        <v>137695.1113711402</v>
      </c>
      <c r="C6" s="81">
        <v>127605.1794048298</v>
      </c>
      <c r="D6" s="62">
        <v>7.90714923435819</v>
      </c>
      <c r="E6" s="81">
        <v>1673629.0651208824</v>
      </c>
      <c r="F6" s="81">
        <v>1580328.3370553479</v>
      </c>
      <c r="G6" s="62">
        <v>5.9038824956707</v>
      </c>
      <c r="H6" s="105"/>
    </row>
    <row r="7" spans="1:7" ht="12">
      <c r="A7" s="78" t="s">
        <v>7</v>
      </c>
      <c r="B7" s="81">
        <v>134458.11137114093</v>
      </c>
      <c r="C7" s="81">
        <v>124531.17940483337</v>
      </c>
      <c r="D7" s="62">
        <v>7.97144298620709</v>
      </c>
      <c r="E7" s="81">
        <v>1602577.0651208237</v>
      </c>
      <c r="F7" s="81">
        <v>1500628.3370552785</v>
      </c>
      <c r="G7" s="62">
        <v>6.79373603364054</v>
      </c>
    </row>
    <row r="8" spans="1:7" ht="12">
      <c r="A8" s="78" t="s">
        <v>8</v>
      </c>
      <c r="B8" s="81">
        <v>3236.999999999999</v>
      </c>
      <c r="C8" s="81">
        <v>3074</v>
      </c>
      <c r="D8" s="62">
        <v>5.30253741053998</v>
      </c>
      <c r="E8" s="81">
        <v>71051.99999999999</v>
      </c>
      <c r="F8" s="81">
        <v>79699.99999999999</v>
      </c>
      <c r="G8" s="62">
        <v>-10.8506900878294</v>
      </c>
    </row>
    <row r="9" spans="1:7" ht="12">
      <c r="A9" s="78" t="s">
        <v>9</v>
      </c>
      <c r="B9" s="81">
        <v>1336682.4531431852</v>
      </c>
      <c r="C9" s="81">
        <v>1257017.0875213414</v>
      </c>
      <c r="D9" s="62">
        <v>6.33765176406095</v>
      </c>
      <c r="E9" s="81">
        <v>16888963.397114124</v>
      </c>
      <c r="F9" s="81">
        <v>16081141.166432012</v>
      </c>
      <c r="G9" s="62">
        <v>5.02341358938115</v>
      </c>
    </row>
    <row r="10" spans="1:7" ht="12">
      <c r="A10" s="78" t="s">
        <v>10</v>
      </c>
      <c r="B10" s="81">
        <v>43118.788811069986</v>
      </c>
      <c r="C10" s="81">
        <v>40548.93830714098</v>
      </c>
      <c r="D10" s="62">
        <v>6.33765176405724</v>
      </c>
      <c r="E10" s="81">
        <v>55555.800648401724</v>
      </c>
      <c r="F10" s="81">
        <v>52725.053004695124</v>
      </c>
      <c r="G10" s="62">
        <v>5.36888534460937</v>
      </c>
    </row>
    <row r="11" spans="1:7" ht="12">
      <c r="A11" s="77"/>
      <c r="B11" s="82"/>
      <c r="C11" s="82"/>
      <c r="D11" s="83"/>
      <c r="E11" s="82"/>
      <c r="F11" s="82"/>
      <c r="G11" s="83"/>
    </row>
    <row r="12" spans="1:7" ht="12">
      <c r="A12" s="78" t="s">
        <v>13</v>
      </c>
      <c r="B12" s="82"/>
      <c r="C12" s="82"/>
      <c r="D12" s="83"/>
      <c r="E12" s="82"/>
      <c r="F12" s="82"/>
      <c r="G12" s="83"/>
    </row>
    <row r="13" spans="1:7" ht="12">
      <c r="A13" s="78" t="s">
        <v>14</v>
      </c>
      <c r="B13" s="81">
        <v>78328.81975033229</v>
      </c>
      <c r="C13" s="81">
        <v>71912.75512855401</v>
      </c>
      <c r="D13" s="62">
        <v>8.92201197174086</v>
      </c>
      <c r="E13" s="81">
        <v>963874.930012028</v>
      </c>
      <c r="F13" s="81">
        <v>920989.7981361579</v>
      </c>
      <c r="G13" s="62">
        <v>4.65641768917075</v>
      </c>
    </row>
    <row r="14" spans="1:7" ht="12">
      <c r="A14" s="78" t="s">
        <v>15</v>
      </c>
      <c r="B14" s="81">
        <v>48688.53835391361</v>
      </c>
      <c r="C14" s="81">
        <v>44983.79051445473</v>
      </c>
      <c r="D14" s="62">
        <v>8.23573957883434</v>
      </c>
      <c r="E14" s="81">
        <v>597584.0343207298</v>
      </c>
      <c r="F14" s="81">
        <v>577148.1209006585</v>
      </c>
      <c r="G14" s="62">
        <v>3.540843793822</v>
      </c>
    </row>
    <row r="15" spans="1:7" ht="12">
      <c r="A15" s="78" t="s">
        <v>16</v>
      </c>
      <c r="B15" s="81">
        <v>6954.858655030598</v>
      </c>
      <c r="C15" s="81">
        <v>6900.601605118799</v>
      </c>
      <c r="D15" s="62">
        <v>0.786265502873718</v>
      </c>
      <c r="E15" s="81">
        <v>85588.05780519947</v>
      </c>
      <c r="F15" s="81">
        <v>78841.04719626218</v>
      </c>
      <c r="G15" s="62">
        <v>8.55773844827515</v>
      </c>
    </row>
    <row r="16" spans="1:7" ht="12">
      <c r="A16" s="77"/>
      <c r="B16" s="82"/>
      <c r="C16" s="82"/>
      <c r="D16" s="83"/>
      <c r="E16" s="82"/>
      <c r="F16" s="82"/>
      <c r="G16" s="83"/>
    </row>
    <row r="17" spans="1:7" ht="12">
      <c r="A17" s="78" t="s">
        <v>17</v>
      </c>
      <c r="B17" s="81">
        <v>27648.380198167484</v>
      </c>
      <c r="C17" s="81">
        <v>25700.996586667807</v>
      </c>
      <c r="D17" s="62">
        <v>7.57707431668182</v>
      </c>
      <c r="E17" s="81">
        <v>325697.23887383786</v>
      </c>
      <c r="F17" s="81">
        <v>302698.5270984634</v>
      </c>
      <c r="G17" s="62">
        <v>7.59789351994215</v>
      </c>
    </row>
    <row r="18" spans="1:7" ht="12">
      <c r="A18" s="78" t="s">
        <v>18</v>
      </c>
      <c r="B18" s="81">
        <v>10517.678767991543</v>
      </c>
      <c r="C18" s="81">
        <v>9804.538647134808</v>
      </c>
      <c r="D18" s="62">
        <v>7.27357141955003</v>
      </c>
      <c r="E18" s="81">
        <v>126922.94282049286</v>
      </c>
      <c r="F18" s="81">
        <v>118798.05714831605</v>
      </c>
      <c r="G18" s="62">
        <v>6.83924120243239</v>
      </c>
    </row>
    <row r="19" spans="1:7" ht="12">
      <c r="A19" s="78" t="s">
        <v>19</v>
      </c>
      <c r="B19" s="81">
        <v>2971.3250036733584</v>
      </c>
      <c r="C19" s="81">
        <v>2740.531859213385</v>
      </c>
      <c r="D19" s="62">
        <v>8.42147277668277</v>
      </c>
      <c r="E19" s="81">
        <v>34656.84067264247</v>
      </c>
      <c r="F19" s="81">
        <v>30221.84391095043</v>
      </c>
      <c r="G19" s="62">
        <v>14.6748053320634</v>
      </c>
    </row>
    <row r="20" spans="1:7" ht="12">
      <c r="A20" s="77"/>
      <c r="B20" s="82"/>
      <c r="C20" s="82"/>
      <c r="D20" s="83"/>
      <c r="E20" s="82"/>
      <c r="F20" s="82"/>
      <c r="G20" s="83"/>
    </row>
    <row r="21" spans="1:7" ht="12">
      <c r="A21" s="78" t="s">
        <v>20</v>
      </c>
      <c r="B21" s="81">
        <v>53023.311635910584</v>
      </c>
      <c r="C21" s="81">
        <v>49224.77619804355</v>
      </c>
      <c r="D21" s="62">
        <v>7.71671449065522</v>
      </c>
      <c r="E21" s="81">
        <v>639849.5385281467</v>
      </c>
      <c r="F21" s="81">
        <v>602083.9268355804</v>
      </c>
      <c r="G21" s="62">
        <v>6.27248295616427</v>
      </c>
    </row>
    <row r="22" spans="1:7" ht="12">
      <c r="A22" s="78" t="s">
        <v>21</v>
      </c>
      <c r="B22" s="81">
        <v>52320.3242078872</v>
      </c>
      <c r="C22" s="81">
        <v>48517.991481280806</v>
      </c>
      <c r="D22" s="62">
        <v>7.83695410819594</v>
      </c>
      <c r="E22" s="81">
        <v>631220.8160821869</v>
      </c>
      <c r="F22" s="81">
        <v>592476.7812435082</v>
      </c>
      <c r="G22" s="62">
        <v>6.53933387184583</v>
      </c>
    </row>
    <row r="23" spans="1:7" ht="12">
      <c r="A23" s="78" t="s">
        <v>22</v>
      </c>
      <c r="B23" s="81">
        <v>26644.7783444667</v>
      </c>
      <c r="C23" s="81">
        <v>24999.11575388751</v>
      </c>
      <c r="D23" s="62">
        <v>6.58288319787183</v>
      </c>
      <c r="E23" s="81">
        <v>325720.5785428822</v>
      </c>
      <c r="F23" s="81">
        <v>305747.1012725272</v>
      </c>
      <c r="G23" s="62">
        <v>6.53267919376011</v>
      </c>
    </row>
    <row r="24" spans="1:7" ht="12">
      <c r="A24" s="78" t="s">
        <v>23</v>
      </c>
      <c r="B24" s="81">
        <v>2972.887664277365</v>
      </c>
      <c r="C24" s="81">
        <v>2653.667325049774</v>
      </c>
      <c r="D24" s="62">
        <v>12.0294030911205</v>
      </c>
      <c r="E24" s="81">
        <v>37164.573443244866</v>
      </c>
      <c r="F24" s="81">
        <v>32633.563486236817</v>
      </c>
      <c r="G24" s="62">
        <v>13.884508686644</v>
      </c>
    </row>
    <row r="25" spans="1:7" ht="12">
      <c r="A25" s="77"/>
      <c r="B25" s="82"/>
      <c r="C25" s="82"/>
      <c r="D25" s="83"/>
      <c r="E25" s="82"/>
      <c r="F25" s="82"/>
      <c r="G25" s="83"/>
    </row>
    <row r="26" spans="1:7" ht="12">
      <c r="A26" s="78" t="s">
        <v>24</v>
      </c>
      <c r="B26" s="81">
        <v>973.0673372835399</v>
      </c>
      <c r="C26" s="81">
        <v>985.461179796564</v>
      </c>
      <c r="D26" s="62">
        <v>-1.25766927882259</v>
      </c>
      <c r="E26" s="81">
        <v>12611.881287440796</v>
      </c>
      <c r="F26" s="81">
        <v>12690.669576581042</v>
      </c>
      <c r="G26" s="62">
        <v>-0.620836344881592</v>
      </c>
    </row>
    <row r="27" spans="1:7" ht="12">
      <c r="A27" s="78" t="s">
        <v>25</v>
      </c>
      <c r="B27" s="81">
        <v>135.5056082567627</v>
      </c>
      <c r="C27" s="81">
        <v>162.03989452017723</v>
      </c>
      <c r="D27" s="62">
        <v>-16.375156465009</v>
      </c>
      <c r="E27" s="81">
        <v>1251.3429994951623</v>
      </c>
      <c r="F27" s="81">
        <v>1408.0487513953658</v>
      </c>
      <c r="G27" s="62">
        <v>-11.1292845325781</v>
      </c>
    </row>
    <row r="28" spans="1:7" ht="12">
      <c r="A28" s="78" t="s">
        <v>26</v>
      </c>
      <c r="B28" s="81">
        <v>469.7925876143283</v>
      </c>
      <c r="C28" s="81">
        <v>449.90350614680057</v>
      </c>
      <c r="D28" s="62">
        <v>4.42074382524106</v>
      </c>
      <c r="E28" s="81">
        <v>6361.652004929886</v>
      </c>
      <c r="F28" s="81">
        <v>6203.193161730859</v>
      </c>
      <c r="G28" s="62">
        <v>2.55447217372823</v>
      </c>
    </row>
    <row r="29" spans="1:7" ht="12">
      <c r="A29" s="77"/>
      <c r="B29" s="82"/>
      <c r="C29" s="82"/>
      <c r="D29" s="83"/>
      <c r="E29" s="82"/>
      <c r="F29" s="82"/>
      <c r="G29" s="83"/>
    </row>
    <row r="30" spans="1:7" ht="12">
      <c r="A30" s="21" t="s">
        <v>27</v>
      </c>
      <c r="B30" s="81">
        <v>1429.3480009773477</v>
      </c>
      <c r="C30" s="81">
        <v>1281.462895762891</v>
      </c>
      <c r="D30" s="62">
        <v>11.5403345429222</v>
      </c>
      <c r="E30" s="81">
        <v>16717.45196925254</v>
      </c>
      <c r="F30" s="81">
        <v>16769.769607972867</v>
      </c>
      <c r="G30" s="62">
        <v>-0.311975894382318</v>
      </c>
    </row>
    <row r="31" spans="1:7" ht="12">
      <c r="A31" s="21" t="s">
        <v>28</v>
      </c>
      <c r="B31" s="81">
        <v>144.30133987915417</v>
      </c>
      <c r="C31" s="81">
        <v>116.91135260907565</v>
      </c>
      <c r="D31" s="62">
        <v>23.4279962200628</v>
      </c>
      <c r="E31" s="81">
        <v>1763.8826895063817</v>
      </c>
      <c r="F31" s="81">
        <v>2132.1513226689453</v>
      </c>
      <c r="G31" s="62">
        <v>-17.2721621231639</v>
      </c>
    </row>
    <row r="32" spans="1:7" ht="12">
      <c r="A32" s="21" t="s">
        <v>29</v>
      </c>
      <c r="B32" s="81">
        <v>709.7403365388758</v>
      </c>
      <c r="C32" s="81">
        <v>660.8764030977654</v>
      </c>
      <c r="D32" s="62">
        <v>7.39380816323106</v>
      </c>
      <c r="E32" s="81">
        <v>8794.744482806824</v>
      </c>
      <c r="F32" s="81">
        <v>8455.715890967964</v>
      </c>
      <c r="G32" s="62">
        <v>4.00946053782384</v>
      </c>
    </row>
    <row r="33" spans="1:7" ht="12">
      <c r="A33" s="77"/>
      <c r="B33" s="82"/>
      <c r="C33" s="82"/>
      <c r="D33" s="83"/>
      <c r="E33" s="82"/>
      <c r="F33" s="82"/>
      <c r="G33" s="83"/>
    </row>
    <row r="34" spans="1:7" ht="12">
      <c r="A34" s="78" t="s">
        <v>30</v>
      </c>
      <c r="B34" s="81">
        <v>32503.17053604816</v>
      </c>
      <c r="C34" s="81">
        <v>29691.07727368656</v>
      </c>
      <c r="D34" s="62">
        <v>9.47117289292091</v>
      </c>
      <c r="E34" s="81">
        <v>394181.6846911714</v>
      </c>
      <c r="F34" s="81">
        <v>350193.34931601095</v>
      </c>
      <c r="G34" s="62">
        <v>12.5611567041685</v>
      </c>
    </row>
    <row r="35" spans="1:7" ht="12">
      <c r="A35" s="78" t="s">
        <v>31</v>
      </c>
      <c r="B35" s="81">
        <v>27585.98570146309</v>
      </c>
      <c r="C35" s="81">
        <v>25503.336323044383</v>
      </c>
      <c r="D35" s="62">
        <v>8.16618403191766</v>
      </c>
      <c r="E35" s="81">
        <v>333595.96452916414</v>
      </c>
      <c r="F35" s="81">
        <v>299096.5268095</v>
      </c>
      <c r="G35" s="62">
        <v>11.534549761468</v>
      </c>
    </row>
    <row r="36" spans="1:7" ht="12">
      <c r="A36" s="78" t="s">
        <v>32</v>
      </c>
      <c r="B36" s="81">
        <v>12640.766525925033</v>
      </c>
      <c r="C36" s="81">
        <v>11492.372582231412</v>
      </c>
      <c r="D36" s="62">
        <v>9.99266196319789</v>
      </c>
      <c r="E36" s="81">
        <v>165709.95780558084</v>
      </c>
      <c r="F36" s="81">
        <v>138757.82250171978</v>
      </c>
      <c r="G36" s="62">
        <v>19.4238672947804</v>
      </c>
    </row>
    <row r="37" spans="1:7" ht="12">
      <c r="A37" s="78" t="s">
        <v>33</v>
      </c>
      <c r="B37" s="81">
        <v>13849.679585139642</v>
      </c>
      <c r="C37" s="81">
        <v>12892.535350553899</v>
      </c>
      <c r="D37" s="62">
        <v>7.42401869423318</v>
      </c>
      <c r="E37" s="81">
        <v>159335.1440360286</v>
      </c>
      <c r="F37" s="81">
        <v>145246.8430167152</v>
      </c>
      <c r="G37" s="62">
        <v>9.69955747519558</v>
      </c>
    </row>
    <row r="38" spans="1:7" ht="12">
      <c r="A38" s="21" t="s">
        <v>34</v>
      </c>
      <c r="B38" s="81">
        <v>1857.5849633095822</v>
      </c>
      <c r="C38" s="81">
        <v>1689.1381291732189</v>
      </c>
      <c r="D38" s="62">
        <v>9.9723540204976</v>
      </c>
      <c r="E38" s="81">
        <v>21265.273066018304</v>
      </c>
      <c r="F38" s="81">
        <v>19732.27103723142</v>
      </c>
      <c r="G38" s="62">
        <v>7.76900958786938</v>
      </c>
    </row>
    <row r="39" spans="1:7" ht="12">
      <c r="A39" s="17"/>
      <c r="B39" s="82"/>
      <c r="C39" s="82"/>
      <c r="D39" s="83"/>
      <c r="E39" s="82"/>
      <c r="F39" s="82"/>
      <c r="G39" s="83"/>
    </row>
    <row r="40" spans="1:7" ht="12">
      <c r="A40" s="21" t="s">
        <v>35</v>
      </c>
      <c r="B40" s="81">
        <v>89006.57301718832</v>
      </c>
      <c r="C40" s="81">
        <v>82621.38889039982</v>
      </c>
      <c r="D40" s="62">
        <v>7.72824593309449</v>
      </c>
      <c r="E40" s="81">
        <v>1076045.0307998352</v>
      </c>
      <c r="F40" s="81">
        <v>1003180.2161542566</v>
      </c>
      <c r="G40" s="62">
        <v>7.26338233870976</v>
      </c>
    </row>
    <row r="41" spans="1:7" ht="12">
      <c r="A41" s="21" t="s">
        <v>36</v>
      </c>
      <c r="B41" s="81">
        <v>59366.291620740965</v>
      </c>
      <c r="C41" s="81">
        <v>55692.424276308484</v>
      </c>
      <c r="D41" s="62">
        <v>6.59670932298658</v>
      </c>
      <c r="E41" s="81">
        <v>709754.1351085923</v>
      </c>
      <c r="F41" s="81">
        <v>659338.538918963</v>
      </c>
      <c r="G41" s="62">
        <v>7.64639001267688</v>
      </c>
    </row>
    <row r="42" spans="1:7" ht="12">
      <c r="A42" s="21" t="s">
        <v>37</v>
      </c>
      <c r="B42" s="81">
        <v>29640.281396401766</v>
      </c>
      <c r="C42" s="81">
        <v>26928.964614083816</v>
      </c>
      <c r="D42" s="62">
        <v>10.0684033759691</v>
      </c>
      <c r="E42" s="81">
        <v>366290.8956912844</v>
      </c>
      <c r="F42" s="81">
        <v>343841.677235248</v>
      </c>
      <c r="G42" s="62">
        <v>6.52894048113813</v>
      </c>
    </row>
    <row r="43" spans="1:7" ht="12">
      <c r="A43" s="78" t="s">
        <v>38</v>
      </c>
      <c r="B43" s="81">
        <v>99980.48199969673</v>
      </c>
      <c r="C43" s="81">
        <v>92958.93151317096</v>
      </c>
      <c r="D43" s="62">
        <v>7.55338983810384</v>
      </c>
      <c r="E43" s="81">
        <v>1212577.9254090425</v>
      </c>
      <c r="F43" s="81">
        <v>1150480.3224123612</v>
      </c>
      <c r="G43" s="62">
        <v>5.39753716660475</v>
      </c>
    </row>
    <row r="44" spans="1:7" ht="12">
      <c r="A44" s="78" t="s">
        <v>39</v>
      </c>
      <c r="B44" s="81">
        <v>37714.62937141141</v>
      </c>
      <c r="C44" s="81">
        <v>34646.24789167675</v>
      </c>
      <c r="D44" s="62">
        <v>8.85631682059225</v>
      </c>
      <c r="E44" s="81">
        <v>461051.13971150445</v>
      </c>
      <c r="F44" s="81">
        <v>429848.0146425771</v>
      </c>
      <c r="G44" s="62">
        <v>7.25910647624442</v>
      </c>
    </row>
    <row r="45" spans="1:7" ht="12">
      <c r="A45" s="78" t="s">
        <v>40</v>
      </c>
      <c r="B45" s="84">
        <v>1.403122508177081</v>
      </c>
      <c r="C45" s="84">
        <v>1.395631003195498</v>
      </c>
      <c r="D45" s="62">
        <v>0.536782642720766</v>
      </c>
      <c r="E45" s="84">
        <v>1.4007309336175744</v>
      </c>
      <c r="F45" s="84">
        <v>1.389470050932998</v>
      </c>
      <c r="G45" s="62">
        <v>0.81044443361805</v>
      </c>
    </row>
    <row r="46" spans="1:7" ht="12">
      <c r="A46" s="77"/>
      <c r="B46" s="82"/>
      <c r="C46" s="82"/>
      <c r="D46" s="83"/>
      <c r="E46" s="82"/>
      <c r="F46" s="82"/>
      <c r="G46" s="83"/>
    </row>
    <row r="47" spans="1:7" ht="12">
      <c r="A47" s="78" t="s">
        <v>41</v>
      </c>
      <c r="B47" s="82"/>
      <c r="C47" s="82"/>
      <c r="D47" s="83"/>
      <c r="E47" s="82"/>
      <c r="F47" s="82"/>
      <c r="G47" s="83"/>
    </row>
    <row r="48" spans="1:7" ht="12">
      <c r="A48" s="78" t="s">
        <v>42</v>
      </c>
      <c r="B48" s="84">
        <v>9.707551995366941</v>
      </c>
      <c r="C48" s="84">
        <v>9.85083123885929</v>
      </c>
      <c r="D48" s="62">
        <v>-1.45448886513398</v>
      </c>
      <c r="E48" s="84">
        <v>10.091222570811576</v>
      </c>
      <c r="F48" s="84">
        <v>10.175822827043822</v>
      </c>
      <c r="G48" s="62">
        <v>-0.831384917663934</v>
      </c>
    </row>
    <row r="49" spans="1:9" ht="12.75">
      <c r="A49" s="77"/>
      <c r="B49" s="82"/>
      <c r="C49" s="82"/>
      <c r="D49" s="83"/>
      <c r="E49" s="82"/>
      <c r="F49" s="82"/>
      <c r="G49" s="83"/>
      <c r="H49" s="29"/>
      <c r="I49" s="5"/>
    </row>
    <row r="50" spans="1:9" ht="12.75">
      <c r="A50" s="78" t="s">
        <v>43</v>
      </c>
      <c r="B50" s="82"/>
      <c r="C50" s="82"/>
      <c r="D50" s="83"/>
      <c r="E50" s="82"/>
      <c r="F50" s="82"/>
      <c r="G50" s="83"/>
      <c r="H50" s="29"/>
      <c r="I50" s="30"/>
    </row>
    <row r="51" spans="1:9" ht="12">
      <c r="A51" s="78" t="s">
        <v>44</v>
      </c>
      <c r="B51" s="81">
        <v>87035.98667703033</v>
      </c>
      <c r="C51" s="81">
        <v>78881.65672014872</v>
      </c>
      <c r="D51" s="62">
        <v>10.3374222803294</v>
      </c>
      <c r="E51" s="81">
        <v>1024011.8931588812</v>
      </c>
      <c r="F51" s="81">
        <v>968524.1709960133</v>
      </c>
      <c r="G51" s="62">
        <v>5.72910040085064</v>
      </c>
      <c r="H51" s="31"/>
      <c r="I51" s="31"/>
    </row>
    <row r="52" spans="1:9" ht="12">
      <c r="A52" s="78" t="s">
        <v>45</v>
      </c>
      <c r="B52" s="81">
        <v>71245.14891779835</v>
      </c>
      <c r="C52" s="81">
        <v>64451.610749641724</v>
      </c>
      <c r="D52" s="62">
        <v>10.5405250375289</v>
      </c>
      <c r="E52" s="81">
        <v>825456.0893209439</v>
      </c>
      <c r="F52" s="81">
        <v>783975.2806106128</v>
      </c>
      <c r="G52" s="62">
        <v>5.29108630542828</v>
      </c>
      <c r="H52" s="31"/>
      <c r="I52" s="31"/>
    </row>
    <row r="53" spans="1:9" ht="12">
      <c r="A53" s="78" t="s">
        <v>46</v>
      </c>
      <c r="B53" s="81">
        <v>18028.22278894414</v>
      </c>
      <c r="C53" s="81">
        <v>17820.89327830281</v>
      </c>
      <c r="D53" s="62">
        <v>1.1634069482575</v>
      </c>
      <c r="E53" s="81">
        <v>236346.48089223745</v>
      </c>
      <c r="F53" s="81">
        <v>235842.35209813085</v>
      </c>
      <c r="G53" s="62">
        <v>0.213756685184701</v>
      </c>
      <c r="H53" s="31"/>
      <c r="I53" s="31"/>
    </row>
    <row r="54" spans="1:9" ht="12">
      <c r="A54" s="78" t="s">
        <v>47</v>
      </c>
      <c r="B54" s="81">
        <v>12442.574711525163</v>
      </c>
      <c r="C54" s="81">
        <v>12869.722561556733</v>
      </c>
      <c r="D54" s="62">
        <v>-3.31901366162707</v>
      </c>
      <c r="E54" s="81">
        <v>163610.38212064086</v>
      </c>
      <c r="F54" s="81">
        <v>162187.9886317845</v>
      </c>
      <c r="G54" s="62">
        <v>0.87700297713514</v>
      </c>
      <c r="H54" s="31"/>
      <c r="I54" s="31"/>
    </row>
    <row r="55" spans="1:9" ht="12">
      <c r="A55" s="78" t="s">
        <v>48</v>
      </c>
      <c r="B55" s="81">
        <v>13688.486293115062</v>
      </c>
      <c r="C55" s="81">
        <v>13088.592831796184</v>
      </c>
      <c r="D55" s="62">
        <v>4.58333045445155</v>
      </c>
      <c r="E55" s="81">
        <v>163780.25547513601</v>
      </c>
      <c r="F55" s="81">
        <v>161620.17044122014</v>
      </c>
      <c r="G55" s="62">
        <v>1.33651946289803</v>
      </c>
      <c r="H55" s="31"/>
      <c r="I55" s="31"/>
    </row>
    <row r="56" spans="1:9" ht="12">
      <c r="A56" s="85" t="s">
        <v>49</v>
      </c>
      <c r="B56" s="86">
        <v>10075.138503529248</v>
      </c>
      <c r="C56" s="86">
        <v>9623.15938513084</v>
      </c>
      <c r="D56" s="63">
        <v>4.69678512336374</v>
      </c>
      <c r="E56" s="86">
        <v>119261.09328355771</v>
      </c>
      <c r="F56" s="86">
        <v>119144.31157185408</v>
      </c>
      <c r="G56" s="63">
        <v>0.0980170267157092</v>
      </c>
      <c r="H56" s="31"/>
      <c r="I56" s="31"/>
    </row>
    <row r="57" spans="1:9" ht="12">
      <c r="A57" s="87" t="s">
        <v>50</v>
      </c>
      <c r="B57" s="88"/>
      <c r="C57" s="88"/>
      <c r="D57" s="89"/>
      <c r="E57" s="88"/>
      <c r="F57" s="88"/>
      <c r="G57" s="89"/>
      <c r="H57" s="31"/>
      <c r="I57" s="31"/>
    </row>
    <row r="58" spans="2:9" ht="12">
      <c r="B58" s="90"/>
      <c r="C58" s="90"/>
      <c r="D58" s="90"/>
      <c r="E58" s="90"/>
      <c r="F58" s="90"/>
      <c r="G58" s="90"/>
      <c r="H58" s="31"/>
      <c r="I58" s="31"/>
    </row>
    <row r="59" spans="1:9" ht="12">
      <c r="A59" s="1" t="s">
        <v>112</v>
      </c>
      <c r="B59" s="1"/>
      <c r="C59" s="1"/>
      <c r="D59" s="1"/>
      <c r="E59" s="1"/>
      <c r="F59" s="1"/>
      <c r="G59" s="1"/>
      <c r="H59" s="31"/>
      <c r="I59" s="31"/>
    </row>
    <row r="60" spans="1:9" ht="12">
      <c r="A60" s="40"/>
      <c r="B60" s="40"/>
      <c r="C60" s="40"/>
      <c r="D60" s="40"/>
      <c r="E60" s="40"/>
      <c r="F60" s="40"/>
      <c r="G60" s="40"/>
      <c r="H60" s="31"/>
      <c r="I60" s="31"/>
    </row>
    <row r="61" spans="1:9" ht="12">
      <c r="A61" s="68"/>
      <c r="B61" s="69" t="str">
        <f>+B3</f>
        <v>OCTOBER</v>
      </c>
      <c r="C61" s="70"/>
      <c r="D61" s="71"/>
      <c r="E61" s="69" t="s">
        <v>2</v>
      </c>
      <c r="F61" s="70"/>
      <c r="G61" s="71"/>
      <c r="H61" s="31"/>
      <c r="I61" s="31"/>
    </row>
    <row r="62" spans="1:9" ht="18.75" customHeight="1">
      <c r="A62" s="73"/>
      <c r="B62" s="74" t="str">
        <f>+B4</f>
        <v>2017P</v>
      </c>
      <c r="C62" s="74" t="str">
        <f>+C4</f>
        <v>2016</v>
      </c>
      <c r="D62" s="75" t="s">
        <v>5</v>
      </c>
      <c r="E62" s="74" t="str">
        <f>+B62</f>
        <v>2017P</v>
      </c>
      <c r="F62" s="74" t="str">
        <f>+C62</f>
        <v>2016</v>
      </c>
      <c r="G62" s="75" t="s">
        <v>5</v>
      </c>
      <c r="H62" s="31"/>
      <c r="I62" s="31"/>
    </row>
    <row r="63" spans="1:9" ht="12">
      <c r="A63" s="17"/>
      <c r="B63" s="91"/>
      <c r="C63" s="92"/>
      <c r="D63" s="93"/>
      <c r="E63" s="91"/>
      <c r="F63" s="92"/>
      <c r="G63" s="94"/>
      <c r="H63" s="31"/>
      <c r="I63" s="31"/>
    </row>
    <row r="64" spans="1:9" ht="12">
      <c r="A64" s="21" t="s">
        <v>52</v>
      </c>
      <c r="B64" s="91"/>
      <c r="C64" s="92"/>
      <c r="D64" s="93"/>
      <c r="E64" s="91"/>
      <c r="F64" s="92"/>
      <c r="G64" s="94"/>
      <c r="H64" s="31"/>
      <c r="I64" s="31"/>
    </row>
    <row r="65" spans="1:9" ht="12">
      <c r="A65" s="21" t="s">
        <v>53</v>
      </c>
      <c r="B65" s="81">
        <v>5309.639642120182</v>
      </c>
      <c r="C65" s="81">
        <v>4818.197661826789</v>
      </c>
      <c r="D65" s="62">
        <v>10.1997056739068</v>
      </c>
      <c r="E65" s="81">
        <v>62811.61709948016</v>
      </c>
      <c r="F65" s="81">
        <v>53278.70737775261</v>
      </c>
      <c r="G65" s="62">
        <v>17.8925319154949</v>
      </c>
      <c r="H65" s="31"/>
      <c r="I65" s="31"/>
    </row>
    <row r="66" spans="1:9" ht="14.25" customHeight="1">
      <c r="A66" s="21" t="s">
        <v>54</v>
      </c>
      <c r="B66" s="81">
        <v>15078.646038369026</v>
      </c>
      <c r="C66" s="81">
        <v>15204.885675402733</v>
      </c>
      <c r="D66" s="62">
        <v>-0.830257061635965</v>
      </c>
      <c r="E66" s="81">
        <v>195847.8451780901</v>
      </c>
      <c r="F66" s="81">
        <v>188961.32544366244</v>
      </c>
      <c r="G66" s="62">
        <v>3.64440698024254</v>
      </c>
      <c r="H66" s="31"/>
      <c r="I66" s="31"/>
    </row>
    <row r="67" spans="1:9" ht="12">
      <c r="A67" s="21" t="s">
        <v>55</v>
      </c>
      <c r="B67" s="81">
        <v>2057.004770508669</v>
      </c>
      <c r="C67" s="81">
        <v>1562.4045268966438</v>
      </c>
      <c r="D67" s="62">
        <v>31.6563498823467</v>
      </c>
      <c r="E67" s="81">
        <v>22620.88547448859</v>
      </c>
      <c r="F67" s="81">
        <v>19583.085389072236</v>
      </c>
      <c r="G67" s="62">
        <v>15.5123670507586</v>
      </c>
      <c r="H67" s="31"/>
      <c r="I67" s="31"/>
    </row>
    <row r="68" spans="1:9" ht="12">
      <c r="A68" s="47" t="s">
        <v>56</v>
      </c>
      <c r="B68" s="81">
        <v>11598.138105435046</v>
      </c>
      <c r="C68" s="81">
        <v>10380.575746815959</v>
      </c>
      <c r="D68" s="62">
        <v>11.7292372630926</v>
      </c>
      <c r="E68" s="81">
        <v>158972.94637990824</v>
      </c>
      <c r="F68" s="81">
        <v>140806.26535697846</v>
      </c>
      <c r="G68" s="62">
        <v>12.9018982052203</v>
      </c>
      <c r="H68" s="31"/>
      <c r="I68" s="31"/>
    </row>
    <row r="69" spans="1:9" ht="12">
      <c r="A69" s="47" t="s">
        <v>57</v>
      </c>
      <c r="B69" s="81">
        <v>772.0067538434332</v>
      </c>
      <c r="C69" s="81">
        <v>710.1623842790282</v>
      </c>
      <c r="D69" s="62">
        <v>8.70848286722349</v>
      </c>
      <c r="E69" s="81">
        <v>11353.392509814068</v>
      </c>
      <c r="F69" s="81">
        <v>9586.587944031988</v>
      </c>
      <c r="G69" s="62">
        <v>18.429962527825</v>
      </c>
      <c r="H69" s="31"/>
      <c r="I69" s="31"/>
    </row>
    <row r="70" spans="1:9" ht="12">
      <c r="A70" s="47" t="s">
        <v>58</v>
      </c>
      <c r="B70" s="81">
        <v>645.1093128548513</v>
      </c>
      <c r="C70" s="81">
        <v>640.2794974398666</v>
      </c>
      <c r="D70" s="62">
        <v>0.754329231889584</v>
      </c>
      <c r="E70" s="81">
        <v>10501.864859997875</v>
      </c>
      <c r="F70" s="81">
        <v>9625.4027560426</v>
      </c>
      <c r="G70" s="62">
        <v>9.10571875452227</v>
      </c>
      <c r="H70" s="31"/>
      <c r="I70" s="31"/>
    </row>
    <row r="71" spans="1:9" ht="12">
      <c r="A71" s="47" t="s">
        <v>59</v>
      </c>
      <c r="B71" s="81">
        <v>1671.3079217429047</v>
      </c>
      <c r="C71" s="81">
        <v>1458.812728995238</v>
      </c>
      <c r="D71" s="62">
        <v>14.566310570516</v>
      </c>
      <c r="E71" s="81">
        <v>21481.583461054834</v>
      </c>
      <c r="F71" s="81">
        <v>6930.094650335174</v>
      </c>
      <c r="G71" s="62">
        <v>209.975325661907</v>
      </c>
      <c r="H71" s="31"/>
      <c r="I71" s="31"/>
    </row>
    <row r="72" spans="1:9" ht="12">
      <c r="A72" s="47" t="s">
        <v>60</v>
      </c>
      <c r="B72" s="81">
        <v>668.9384850103996</v>
      </c>
      <c r="C72" s="81">
        <v>513.1751694656643</v>
      </c>
      <c r="D72" s="62">
        <v>30.3528550897974</v>
      </c>
      <c r="E72" s="81">
        <v>7610.075913555872</v>
      </c>
      <c r="F72" s="81">
        <v>2565.3767854197204</v>
      </c>
      <c r="G72" s="62">
        <v>196.645543719255</v>
      </c>
      <c r="H72" s="31"/>
      <c r="I72" s="31"/>
    </row>
    <row r="73" spans="1:9" ht="12">
      <c r="A73" s="47" t="s">
        <v>61</v>
      </c>
      <c r="B73" s="81">
        <v>2291.44476959968</v>
      </c>
      <c r="C73" s="81">
        <v>1929.3495349775442</v>
      </c>
      <c r="D73" s="62">
        <v>18.7677363825291</v>
      </c>
      <c r="E73" s="81">
        <v>29243.723278613095</v>
      </c>
      <c r="F73" s="81">
        <v>30211.666962335064</v>
      </c>
      <c r="G73" s="62">
        <v>-3.20387380454281</v>
      </c>
      <c r="H73" s="31"/>
      <c r="I73" s="31"/>
    </row>
    <row r="74" spans="1:9" ht="12">
      <c r="A74" s="77"/>
      <c r="B74" s="95"/>
      <c r="C74" s="82"/>
      <c r="D74" s="96"/>
      <c r="E74" s="95"/>
      <c r="F74" s="82"/>
      <c r="G74" s="96"/>
      <c r="H74" s="31"/>
      <c r="I74" s="31"/>
    </row>
    <row r="75" spans="1:9" ht="12">
      <c r="A75" s="78" t="s">
        <v>62</v>
      </c>
      <c r="B75" s="95"/>
      <c r="C75" s="82"/>
      <c r="D75" s="96"/>
      <c r="E75" s="95"/>
      <c r="F75" s="82"/>
      <c r="G75" s="96"/>
      <c r="H75" s="24"/>
      <c r="I75" s="24"/>
    </row>
    <row r="76" spans="1:9" ht="12">
      <c r="A76" s="78" t="s">
        <v>63</v>
      </c>
      <c r="B76" s="91">
        <v>104795.84640086739</v>
      </c>
      <c r="C76" s="91">
        <v>97096.89791805529</v>
      </c>
      <c r="D76" s="97">
        <v>7.92913949661874</v>
      </c>
      <c r="E76" s="91">
        <v>1335626.7580759488</v>
      </c>
      <c r="F76" s="91">
        <v>1248346.0094001978</v>
      </c>
      <c r="G76" s="62">
        <v>6.99171127383885</v>
      </c>
      <c r="H76" s="24"/>
      <c r="I76" s="24"/>
    </row>
    <row r="77" spans="1:9" ht="12">
      <c r="A77" s="78" t="s">
        <v>64</v>
      </c>
      <c r="B77" s="91">
        <v>13346.716777289877</v>
      </c>
      <c r="C77" s="91">
        <v>12130.857248164673</v>
      </c>
      <c r="D77" s="97">
        <v>10.0228656907916</v>
      </c>
      <c r="E77" s="91">
        <v>94837.28629938114</v>
      </c>
      <c r="F77" s="91">
        <v>88160.25804568121</v>
      </c>
      <c r="G77" s="62">
        <v>7.57373946233251</v>
      </c>
      <c r="H77" s="24"/>
      <c r="I77" s="24"/>
    </row>
    <row r="78" spans="1:9" ht="12">
      <c r="A78" s="78" t="s">
        <v>65</v>
      </c>
      <c r="B78" s="91">
        <v>12314.346718467006</v>
      </c>
      <c r="C78" s="91">
        <v>11313.862263009394</v>
      </c>
      <c r="D78" s="97">
        <v>8.84299660186504</v>
      </c>
      <c r="E78" s="91">
        <v>84069.57620020365</v>
      </c>
      <c r="F78" s="91">
        <v>78383.32887022299</v>
      </c>
      <c r="G78" s="62">
        <v>7.25440908409901</v>
      </c>
      <c r="H78" s="24"/>
      <c r="I78" s="24"/>
    </row>
    <row r="79" spans="1:9" ht="12">
      <c r="A79" s="78" t="s">
        <v>66</v>
      </c>
      <c r="B79" s="91">
        <v>1564.3399164404818</v>
      </c>
      <c r="C79" s="91">
        <v>1302.3299589260212</v>
      </c>
      <c r="D79" s="97">
        <v>20.1185541128555</v>
      </c>
      <c r="E79" s="91">
        <v>15437.791597495587</v>
      </c>
      <c r="F79" s="91">
        <v>15021.351504761786</v>
      </c>
      <c r="G79" s="62">
        <v>2.77232106979049</v>
      </c>
      <c r="H79" s="24"/>
      <c r="I79" s="24"/>
    </row>
    <row r="80" spans="1:9" ht="12">
      <c r="A80" s="78" t="s">
        <v>67</v>
      </c>
      <c r="B80" s="91">
        <v>92735.43946923836</v>
      </c>
      <c r="C80" s="91">
        <v>86049.84309953301</v>
      </c>
      <c r="D80" s="97">
        <v>7.76944632190925</v>
      </c>
      <c r="E80" s="91">
        <v>1252804.4871538526</v>
      </c>
      <c r="F80" s="91">
        <v>1172020.5132629145</v>
      </c>
      <c r="G80" s="62">
        <v>6.8927098951566</v>
      </c>
      <c r="H80" s="24"/>
      <c r="I80" s="24"/>
    </row>
    <row r="81" spans="1:7" ht="12">
      <c r="A81" s="77"/>
      <c r="B81" s="91"/>
      <c r="C81" s="91"/>
      <c r="D81" s="97"/>
      <c r="E81" s="91"/>
      <c r="F81" s="91"/>
      <c r="G81" s="62"/>
    </row>
    <row r="82" spans="1:8" ht="12">
      <c r="A82" s="78" t="s">
        <v>68</v>
      </c>
      <c r="B82" s="91">
        <v>12708.917996172559</v>
      </c>
      <c r="C82" s="91">
        <v>11410.336055598751</v>
      </c>
      <c r="D82" s="97">
        <v>11.3807510510317</v>
      </c>
      <c r="E82" s="91">
        <v>127228.80871248811</v>
      </c>
      <c r="F82" s="91">
        <v>123694.56613420491</v>
      </c>
      <c r="G82" s="62">
        <v>2.85723349758845</v>
      </c>
      <c r="H82" s="48"/>
    </row>
    <row r="83" spans="1:8" ht="12">
      <c r="A83" s="78" t="s">
        <v>69</v>
      </c>
      <c r="B83" s="91">
        <v>8726.385365621718</v>
      </c>
      <c r="C83" s="91">
        <v>7384.000407683807</v>
      </c>
      <c r="D83" s="97">
        <v>18.1796436053961</v>
      </c>
      <c r="E83" s="91">
        <v>74699.0303653144</v>
      </c>
      <c r="F83" s="91">
        <v>72811.00610214108</v>
      </c>
      <c r="G83" s="62">
        <v>2.59304789790261</v>
      </c>
      <c r="H83" s="48"/>
    </row>
    <row r="84" spans="1:8" ht="12">
      <c r="A84" s="78" t="s">
        <v>70</v>
      </c>
      <c r="B84" s="91">
        <v>2481.227643439465</v>
      </c>
      <c r="C84" s="91">
        <v>2202.2445659292725</v>
      </c>
      <c r="D84" s="97">
        <v>12.6681242322635</v>
      </c>
      <c r="E84" s="91">
        <v>27820.9976210819</v>
      </c>
      <c r="F84" s="91">
        <v>26203.568076427735</v>
      </c>
      <c r="G84" s="62">
        <v>6.17255459232354</v>
      </c>
      <c r="H84" s="48"/>
    </row>
    <row r="85" spans="1:8" ht="12">
      <c r="A85" s="78" t="s">
        <v>71</v>
      </c>
      <c r="B85" s="91">
        <v>2208.0043189480702</v>
      </c>
      <c r="C85" s="91">
        <v>2170.41137818196</v>
      </c>
      <c r="D85" s="97">
        <v>1.7320652270815</v>
      </c>
      <c r="E85" s="91">
        <v>30281.459153850858</v>
      </c>
      <c r="F85" s="91">
        <v>30829.037210302595</v>
      </c>
      <c r="G85" s="62">
        <v>-1.77617631298828</v>
      </c>
      <c r="H85" s="48"/>
    </row>
    <row r="86" spans="1:7" ht="12">
      <c r="A86" s="77"/>
      <c r="B86" s="91"/>
      <c r="C86" s="91"/>
      <c r="D86" s="97"/>
      <c r="E86" s="91"/>
      <c r="F86" s="91"/>
      <c r="G86" s="62"/>
    </row>
    <row r="87" spans="1:7" ht="12">
      <c r="A87" s="78" t="s">
        <v>72</v>
      </c>
      <c r="B87" s="91">
        <v>6634.7214846463075</v>
      </c>
      <c r="C87" s="91">
        <v>6499.504935332642</v>
      </c>
      <c r="D87" s="97">
        <v>2.08041305697916</v>
      </c>
      <c r="E87" s="91">
        <v>64588.74478322318</v>
      </c>
      <c r="F87" s="91">
        <v>65306.21350461479</v>
      </c>
      <c r="G87" s="62">
        <v>-1.09862244783326</v>
      </c>
    </row>
    <row r="88" spans="1:7" ht="12">
      <c r="A88" s="78" t="s">
        <v>73</v>
      </c>
      <c r="B88" s="91">
        <v>14398.193070698606</v>
      </c>
      <c r="C88" s="91">
        <v>13749.358386245223</v>
      </c>
      <c r="D88" s="97">
        <v>4.71901790779178</v>
      </c>
      <c r="E88" s="91">
        <v>179904.66176455427</v>
      </c>
      <c r="F88" s="91">
        <v>178885.14051469933</v>
      </c>
      <c r="G88" s="62">
        <v>0.569930653223352</v>
      </c>
    </row>
    <row r="89" spans="1:7" ht="12">
      <c r="A89" s="78" t="s">
        <v>74</v>
      </c>
      <c r="B89" s="91">
        <v>3259.6182587403364</v>
      </c>
      <c r="C89" s="91">
        <v>3023.1531801186834</v>
      </c>
      <c r="D89" s="97">
        <v>7.82180275140308</v>
      </c>
      <c r="E89" s="91">
        <v>40599.48023927996</v>
      </c>
      <c r="F89" s="91">
        <v>41417.562894041985</v>
      </c>
      <c r="G89" s="62">
        <v>-1.97520712856745</v>
      </c>
    </row>
    <row r="90" spans="1:7" ht="12">
      <c r="A90" s="78" t="s">
        <v>75</v>
      </c>
      <c r="B90" s="91">
        <v>126.8780090622151</v>
      </c>
      <c r="C90" s="91">
        <v>118.8473466788094</v>
      </c>
      <c r="D90" s="97">
        <v>6.75712382970479</v>
      </c>
      <c r="E90" s="91">
        <v>3899.8908539619347</v>
      </c>
      <c r="F90" s="91">
        <v>4363.188371150433</v>
      </c>
      <c r="G90" s="62">
        <v>-10.6183248986415</v>
      </c>
    </row>
    <row r="91" spans="1:7" ht="12">
      <c r="A91" s="78" t="s">
        <v>76</v>
      </c>
      <c r="B91" s="91">
        <v>3425.663514515279</v>
      </c>
      <c r="C91" s="91">
        <v>3225.9003777157773</v>
      </c>
      <c r="D91" s="97">
        <v>6.19247693386464</v>
      </c>
      <c r="E91" s="91">
        <v>11933.873347040308</v>
      </c>
      <c r="F91" s="91">
        <v>13419.236919253924</v>
      </c>
      <c r="G91" s="62">
        <v>-11.0689123468892</v>
      </c>
    </row>
    <row r="92" spans="1:7" ht="12">
      <c r="A92" s="78" t="s">
        <v>77</v>
      </c>
      <c r="B92" s="91">
        <v>5422.878361656848</v>
      </c>
      <c r="C92" s="91">
        <v>5468.194869006787</v>
      </c>
      <c r="D92" s="97">
        <v>-0.828728829815269</v>
      </c>
      <c r="E92" s="91">
        <v>60227.94513264551</v>
      </c>
      <c r="F92" s="91">
        <v>58135.963490729126</v>
      </c>
      <c r="G92" s="62">
        <v>3.59842946827567</v>
      </c>
    </row>
    <row r="93" spans="1:7" ht="12">
      <c r="A93" s="77"/>
      <c r="B93" s="91"/>
      <c r="C93" s="91"/>
      <c r="D93" s="97"/>
      <c r="E93" s="91"/>
      <c r="F93" s="91"/>
      <c r="G93" s="62"/>
    </row>
    <row r="94" spans="1:7" ht="12">
      <c r="A94" s="78" t="s">
        <v>78</v>
      </c>
      <c r="B94" s="91"/>
      <c r="C94" s="91"/>
      <c r="D94" s="97"/>
      <c r="E94" s="91"/>
      <c r="F94" s="91"/>
      <c r="G94" s="62"/>
    </row>
    <row r="95" spans="1:7" ht="12">
      <c r="A95" s="21" t="s">
        <v>79</v>
      </c>
      <c r="B95" s="97">
        <v>44.35459490689403</v>
      </c>
      <c r="C95" s="97">
        <v>44.01970838476411</v>
      </c>
      <c r="D95" s="97">
        <v>0.334886522129921</v>
      </c>
      <c r="E95" s="97">
        <v>42.573052229682325</v>
      </c>
      <c r="F95" s="97">
        <v>41.98871311206837</v>
      </c>
      <c r="G95" s="62">
        <v>0.584339117613958</v>
      </c>
    </row>
    <row r="96" spans="1:7" ht="12">
      <c r="A96" s="21" t="s">
        <v>80</v>
      </c>
      <c r="B96" s="97">
        <v>55.64540509306549</v>
      </c>
      <c r="C96" s="97">
        <v>55.98029161526309</v>
      </c>
      <c r="D96" s="97">
        <v>-0.3348865221976</v>
      </c>
      <c r="E96" s="97">
        <v>57.426947770297225</v>
      </c>
      <c r="F96" s="97">
        <v>58.01128688790112</v>
      </c>
      <c r="G96" s="62">
        <v>-0.584339117603896</v>
      </c>
    </row>
    <row r="97" spans="1:7" ht="12">
      <c r="A97" s="78" t="s">
        <v>81</v>
      </c>
      <c r="B97" s="97">
        <v>4.0097907137311015</v>
      </c>
      <c r="C97" s="97">
        <v>4.042854151384137</v>
      </c>
      <c r="D97" s="97">
        <v>-0.81782415132923</v>
      </c>
      <c r="E97" s="97">
        <v>4.002027569005047</v>
      </c>
      <c r="F97" s="97">
        <v>4.057724390215147</v>
      </c>
      <c r="G97" s="62">
        <v>-1.37261222926841</v>
      </c>
    </row>
    <row r="98" spans="1:7" ht="12">
      <c r="A98" s="77"/>
      <c r="B98" s="91"/>
      <c r="C98" s="91"/>
      <c r="D98" s="97"/>
      <c r="E98" s="91"/>
      <c r="F98" s="91"/>
      <c r="G98" s="62"/>
    </row>
    <row r="99" spans="1:7" ht="12">
      <c r="A99" s="78" t="s">
        <v>82</v>
      </c>
      <c r="B99" s="91">
        <v>6436.340703069174</v>
      </c>
      <c r="C99" s="91">
        <v>5325.764021245155</v>
      </c>
      <c r="D99" s="97">
        <v>20.8529081910837</v>
      </c>
      <c r="E99" s="91">
        <v>70627.17827770954</v>
      </c>
      <c r="F99" s="91">
        <v>68688.41936130436</v>
      </c>
      <c r="G99" s="62">
        <v>2.82254117132498</v>
      </c>
    </row>
    <row r="100" spans="1:7" ht="12">
      <c r="A100" s="78" t="s">
        <v>83</v>
      </c>
      <c r="B100" s="91">
        <v>131258.77066807114</v>
      </c>
      <c r="C100" s="91">
        <v>122279.41538358967</v>
      </c>
      <c r="D100" s="97">
        <v>7.34330897503337</v>
      </c>
      <c r="E100" s="91">
        <v>1603001.886843127</v>
      </c>
      <c r="F100" s="91">
        <v>1511639.9176939828</v>
      </c>
      <c r="G100" s="62">
        <v>6.04389762930563</v>
      </c>
    </row>
    <row r="101" spans="1:7" ht="12">
      <c r="A101" s="77"/>
      <c r="B101" s="91"/>
      <c r="C101" s="91"/>
      <c r="D101" s="97"/>
      <c r="E101" s="91"/>
      <c r="F101" s="91"/>
      <c r="G101" s="62"/>
    </row>
    <row r="102" spans="1:7" ht="17.25" customHeight="1">
      <c r="A102" s="78" t="s">
        <v>84</v>
      </c>
      <c r="B102" s="91">
        <v>29972.652720247144</v>
      </c>
      <c r="C102" s="91">
        <v>27137.29802581803</v>
      </c>
      <c r="D102" s="97">
        <v>10.4481834990779</v>
      </c>
      <c r="E102" s="91">
        <v>348455.7768682718</v>
      </c>
      <c r="F102" s="91">
        <v>337408.5726944653</v>
      </c>
      <c r="G102" s="62">
        <v>3.27413262964428</v>
      </c>
    </row>
    <row r="103" spans="1:7" ht="17.25" customHeight="1">
      <c r="A103" s="78" t="s">
        <v>85</v>
      </c>
      <c r="B103" s="91">
        <v>107722.45865086777</v>
      </c>
      <c r="C103" s="91">
        <v>100467.88137902773</v>
      </c>
      <c r="D103" s="97">
        <v>7.22079252818245</v>
      </c>
      <c r="E103" s="91">
        <v>1325173.2882523013</v>
      </c>
      <c r="F103" s="91">
        <v>1242919.7643606109</v>
      </c>
      <c r="G103" s="62">
        <v>6.61776618654091</v>
      </c>
    </row>
    <row r="104" spans="1:7" ht="12">
      <c r="A104" s="77"/>
      <c r="B104" s="91"/>
      <c r="C104" s="91"/>
      <c r="D104" s="97"/>
      <c r="E104" s="91"/>
      <c r="F104" s="91"/>
      <c r="G104" s="62"/>
    </row>
    <row r="105" spans="1:9" ht="12">
      <c r="A105" s="78" t="s">
        <v>86</v>
      </c>
      <c r="B105" s="91">
        <v>105845.59626952486</v>
      </c>
      <c r="C105" s="91">
        <v>98627.6421376447</v>
      </c>
      <c r="D105" s="97">
        <v>7.31838861341407</v>
      </c>
      <c r="E105" s="91">
        <v>1303085.7737010962</v>
      </c>
      <c r="F105" s="91">
        <v>1221406.4411415942</v>
      </c>
      <c r="G105" s="62">
        <v>6.68731798099574</v>
      </c>
      <c r="H105" s="98"/>
      <c r="I105" s="98"/>
    </row>
    <row r="106" spans="1:7" ht="12">
      <c r="A106" s="78"/>
      <c r="B106" s="91"/>
      <c r="C106" s="91"/>
      <c r="D106" s="97"/>
      <c r="E106" s="91"/>
      <c r="F106" s="91"/>
      <c r="G106" s="62"/>
    </row>
    <row r="107" spans="1:7" ht="12">
      <c r="A107" s="99" t="s">
        <v>87</v>
      </c>
      <c r="B107" s="91">
        <v>47.94446593900096</v>
      </c>
      <c r="C107" s="91">
        <v>47.99391504029263</v>
      </c>
      <c r="D107" s="97">
        <v>-0.103032022393151</v>
      </c>
      <c r="E107" s="91">
        <v>46.95921069090349</v>
      </c>
      <c r="F107" s="91">
        <v>47.0715640340866</v>
      </c>
      <c r="G107" s="62">
        <v>-0.238686233373825</v>
      </c>
    </row>
    <row r="108" spans="1:7" ht="12">
      <c r="A108" s="100" t="s">
        <v>88</v>
      </c>
      <c r="B108" s="101">
        <v>1.767145616439969</v>
      </c>
      <c r="C108" s="101">
        <v>1.7681230079472872</v>
      </c>
      <c r="D108" s="102">
        <v>-0.0552784790947794</v>
      </c>
      <c r="E108" s="101">
        <v>1.9930444532662053</v>
      </c>
      <c r="F108" s="101">
        <v>1.9708140217214796</v>
      </c>
      <c r="G108" s="63">
        <v>1.12798220936685</v>
      </c>
    </row>
    <row r="109" spans="1:7" ht="12">
      <c r="A109" s="53" t="s">
        <v>89</v>
      </c>
      <c r="B109" s="90"/>
      <c r="C109" s="90"/>
      <c r="D109" s="103"/>
      <c r="E109" s="90"/>
      <c r="F109" s="90"/>
      <c r="G109" s="90"/>
    </row>
    <row r="110" ht="12">
      <c r="A110" s="11" t="s">
        <v>90</v>
      </c>
    </row>
    <row r="111" ht="12">
      <c r="A111" s="11" t="s">
        <v>91</v>
      </c>
    </row>
    <row r="112" ht="12">
      <c r="A112" s="72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2" customWidth="1"/>
    <col min="2" max="4" width="10.00390625" style="72" customWidth="1"/>
    <col min="5" max="6" width="10.421875" style="72" customWidth="1"/>
    <col min="7" max="7" width="10.00390625" style="72" customWidth="1"/>
    <col min="8" max="16384" width="8.8515625" style="72" customWidth="1"/>
  </cols>
  <sheetData>
    <row r="1" spans="1:7" s="67" customFormat="1" ht="12">
      <c r="A1" s="1" t="s">
        <v>113</v>
      </c>
      <c r="B1" s="1"/>
      <c r="C1" s="1"/>
      <c r="D1" s="1"/>
      <c r="E1" s="1"/>
      <c r="F1" s="1"/>
      <c r="G1" s="1"/>
    </row>
    <row r="2" s="67" customFormat="1" ht="4.5" customHeight="1"/>
    <row r="3" spans="1:7" ht="12">
      <c r="A3" s="68"/>
      <c r="B3" s="69" t="str">
        <f>+'HL'!B3</f>
        <v>OCTOBER</v>
      </c>
      <c r="C3" s="70"/>
      <c r="D3" s="71"/>
      <c r="E3" s="69" t="s">
        <v>2</v>
      </c>
      <c r="F3" s="70"/>
      <c r="G3" s="71"/>
    </row>
    <row r="4" spans="1:7" ht="12">
      <c r="A4" s="73"/>
      <c r="B4" s="74" t="str">
        <f>+'HL'!B4</f>
        <v>2017P</v>
      </c>
      <c r="C4" s="74" t="str">
        <f>+'HL'!C4</f>
        <v>2016</v>
      </c>
      <c r="D4" s="74" t="s">
        <v>5</v>
      </c>
      <c r="E4" s="74" t="str">
        <f>+B4</f>
        <v>2017P</v>
      </c>
      <c r="F4" s="74" t="str">
        <f>+C4</f>
        <v>2016</v>
      </c>
      <c r="G4" s="74" t="s">
        <v>5</v>
      </c>
    </row>
    <row r="5" spans="1:7" ht="12">
      <c r="A5" s="77"/>
      <c r="B5" s="78"/>
      <c r="C5" s="79"/>
      <c r="D5" s="80"/>
      <c r="E5" s="78"/>
      <c r="F5" s="79"/>
      <c r="G5" s="80"/>
    </row>
    <row r="6" spans="1:7" ht="12">
      <c r="A6" s="78" t="s">
        <v>6</v>
      </c>
      <c r="B6" s="81">
        <v>137333.3052430908</v>
      </c>
      <c r="C6" s="81">
        <v>132597.42913902752</v>
      </c>
      <c r="D6" s="62">
        <v>3.57161985327616</v>
      </c>
      <c r="E6" s="81">
        <v>1312507.0759322168</v>
      </c>
      <c r="F6" s="81">
        <v>1233496.9260489305</v>
      </c>
      <c r="G6" s="62">
        <v>6.40537874191282</v>
      </c>
    </row>
    <row r="7" spans="1:7" ht="12">
      <c r="A7" s="78" t="s">
        <v>7</v>
      </c>
      <c r="B7" s="81">
        <v>647.30524309007</v>
      </c>
      <c r="C7" s="81">
        <v>653.4291390335344</v>
      </c>
      <c r="D7" s="62">
        <v>-0.937193580396804</v>
      </c>
      <c r="E7" s="81">
        <v>6634.075932230133</v>
      </c>
      <c r="F7" s="81">
        <v>6864.926048933834</v>
      </c>
      <c r="G7" s="62">
        <v>-3.36274731960956</v>
      </c>
    </row>
    <row r="8" spans="1:7" ht="12">
      <c r="A8" s="78" t="s">
        <v>8</v>
      </c>
      <c r="B8" s="81">
        <v>136686.00000000047</v>
      </c>
      <c r="C8" s="81">
        <v>131943.99999999657</v>
      </c>
      <c r="D8" s="62">
        <v>3.59394894804161</v>
      </c>
      <c r="E8" s="81">
        <v>1305872.9999999863</v>
      </c>
      <c r="F8" s="81">
        <v>1226631.9999999988</v>
      </c>
      <c r="G8" s="62">
        <v>6.46004669697085</v>
      </c>
    </row>
    <row r="9" spans="1:7" ht="12">
      <c r="A9" s="78" t="s">
        <v>9</v>
      </c>
      <c r="B9" s="81">
        <v>790241.9422975832</v>
      </c>
      <c r="C9" s="81">
        <v>745232.9370083618</v>
      </c>
      <c r="D9" s="62">
        <v>6.03958883914928</v>
      </c>
      <c r="E9" s="81">
        <v>7826825.776336511</v>
      </c>
      <c r="F9" s="81">
        <v>7238823.6319800485</v>
      </c>
      <c r="G9" s="62">
        <v>8.12289640209987</v>
      </c>
    </row>
    <row r="10" spans="1:7" ht="12">
      <c r="A10" s="78" t="s">
        <v>10</v>
      </c>
      <c r="B10" s="81">
        <v>25491.675557986608</v>
      </c>
      <c r="C10" s="81">
        <v>24039.77216156006</v>
      </c>
      <c r="D10" s="62">
        <v>6.03958883914949</v>
      </c>
      <c r="E10" s="81">
        <v>25746.137422159576</v>
      </c>
      <c r="F10" s="81">
        <v>23733.847973705077</v>
      </c>
      <c r="G10" s="62">
        <v>8.4785638244752</v>
      </c>
    </row>
    <row r="11" spans="1:7" ht="12">
      <c r="A11" s="77"/>
      <c r="B11" s="82"/>
      <c r="C11" s="82"/>
      <c r="D11" s="83"/>
      <c r="E11" s="82"/>
      <c r="F11" s="82"/>
      <c r="G11" s="83"/>
    </row>
    <row r="12" spans="1:7" ht="12">
      <c r="A12" s="78" t="s">
        <v>13</v>
      </c>
      <c r="B12" s="82"/>
      <c r="C12" s="82"/>
      <c r="D12" s="83"/>
      <c r="E12" s="82"/>
      <c r="F12" s="82"/>
      <c r="G12" s="83"/>
    </row>
    <row r="13" spans="1:7" ht="12">
      <c r="A13" s="78" t="s">
        <v>14</v>
      </c>
      <c r="B13" s="81">
        <v>130699.82091365062</v>
      </c>
      <c r="C13" s="81">
        <v>129094.77659924571</v>
      </c>
      <c r="D13" s="62">
        <v>1.2433069382718</v>
      </c>
      <c r="E13" s="81">
        <v>1255595.638090164</v>
      </c>
      <c r="F13" s="81">
        <v>1194829.6325787548</v>
      </c>
      <c r="G13" s="62">
        <v>5.08574644070889</v>
      </c>
    </row>
    <row r="14" spans="1:7" ht="12">
      <c r="A14" s="78" t="s">
        <v>15</v>
      </c>
      <c r="B14" s="81">
        <v>114086.88949949216</v>
      </c>
      <c r="C14" s="81">
        <v>115178.46623708912</v>
      </c>
      <c r="D14" s="62">
        <v>-0.947726405168483</v>
      </c>
      <c r="E14" s="81">
        <v>1108470.0123196442</v>
      </c>
      <c r="F14" s="81">
        <v>1063484.2723094511</v>
      </c>
      <c r="G14" s="62">
        <v>4.23003340825178</v>
      </c>
    </row>
    <row r="15" spans="1:7" ht="12">
      <c r="A15" s="78" t="s">
        <v>16</v>
      </c>
      <c r="B15" s="81">
        <v>1106.2942130890522</v>
      </c>
      <c r="C15" s="81">
        <v>656.0631502607902</v>
      </c>
      <c r="D15" s="62">
        <v>68.6261776247137</v>
      </c>
      <c r="E15" s="81">
        <v>8103.771907190731</v>
      </c>
      <c r="F15" s="81">
        <v>6749.568951920719</v>
      </c>
      <c r="G15" s="62">
        <v>20.063547241556</v>
      </c>
    </row>
    <row r="16" spans="1:7" ht="12">
      <c r="A16" s="77"/>
      <c r="B16" s="82"/>
      <c r="C16" s="82"/>
      <c r="D16" s="83"/>
      <c r="E16" s="82"/>
      <c r="F16" s="82"/>
      <c r="G16" s="83"/>
    </row>
    <row r="17" spans="1:7" ht="12">
      <c r="A17" s="78" t="s">
        <v>17</v>
      </c>
      <c r="B17" s="81">
        <v>2805.9931927959406</v>
      </c>
      <c r="C17" s="81">
        <v>1876.4734210878185</v>
      </c>
      <c r="D17" s="62">
        <v>49.5354616410856</v>
      </c>
      <c r="E17" s="81">
        <v>21395.984714367205</v>
      </c>
      <c r="F17" s="81">
        <v>19044.353869162158</v>
      </c>
      <c r="G17" s="62">
        <v>12.3481786851953</v>
      </c>
    </row>
    <row r="18" spans="1:7" ht="12">
      <c r="A18" s="78" t="s">
        <v>18</v>
      </c>
      <c r="B18" s="81">
        <v>140.1955884192733</v>
      </c>
      <c r="C18" s="81">
        <v>120.62400326881911</v>
      </c>
      <c r="D18" s="62">
        <v>16.2252823816811</v>
      </c>
      <c r="E18" s="81">
        <v>1490.8651960791187</v>
      </c>
      <c r="F18" s="81">
        <v>1858.2957544922997</v>
      </c>
      <c r="G18" s="62">
        <v>-19.7724478208027</v>
      </c>
    </row>
    <row r="19" spans="1:7" ht="12">
      <c r="A19" s="78" t="s">
        <v>19</v>
      </c>
      <c r="B19" s="81">
        <v>1505.845913907737</v>
      </c>
      <c r="C19" s="81">
        <v>1032.2870706373033</v>
      </c>
      <c r="D19" s="62">
        <v>45.8747238767674</v>
      </c>
      <c r="E19" s="81">
        <v>12081.762961506987</v>
      </c>
      <c r="F19" s="81">
        <v>11822.162746742268</v>
      </c>
      <c r="G19" s="62">
        <v>2.19587752533905</v>
      </c>
    </row>
    <row r="20" spans="1:7" ht="12">
      <c r="A20" s="77"/>
      <c r="B20" s="82"/>
      <c r="C20" s="82"/>
      <c r="D20" s="83"/>
      <c r="E20" s="82"/>
      <c r="F20" s="82"/>
      <c r="G20" s="83"/>
    </row>
    <row r="21" spans="1:7" ht="12">
      <c r="A21" s="78" t="s">
        <v>20</v>
      </c>
      <c r="B21" s="81">
        <v>5379.852799103926</v>
      </c>
      <c r="C21" s="81">
        <v>3965.1023369717573</v>
      </c>
      <c r="D21" s="62">
        <v>35.6800491362008</v>
      </c>
      <c r="E21" s="81">
        <v>49935.63046865033</v>
      </c>
      <c r="F21" s="81">
        <v>46957.266327281875</v>
      </c>
      <c r="G21" s="62">
        <v>6.34271194709229</v>
      </c>
    </row>
    <row r="22" spans="1:7" ht="12">
      <c r="A22" s="78" t="s">
        <v>21</v>
      </c>
      <c r="B22" s="81">
        <v>5345.799405558967</v>
      </c>
      <c r="C22" s="81">
        <v>3909.961385229907</v>
      </c>
      <c r="D22" s="62">
        <v>36.7225626767829</v>
      </c>
      <c r="E22" s="81">
        <v>48933.44304416017</v>
      </c>
      <c r="F22" s="81">
        <v>46238.146600559434</v>
      </c>
      <c r="G22" s="62">
        <v>5.82916194043151</v>
      </c>
    </row>
    <row r="23" spans="1:7" ht="12">
      <c r="A23" s="78" t="s">
        <v>22</v>
      </c>
      <c r="B23" s="81">
        <v>685.6834250255971</v>
      </c>
      <c r="C23" s="81">
        <v>941.6832344479783</v>
      </c>
      <c r="D23" s="62">
        <v>-27.1853421678947</v>
      </c>
      <c r="E23" s="81">
        <v>8356.7058745537</v>
      </c>
      <c r="F23" s="81">
        <v>8590.705073506813</v>
      </c>
      <c r="G23" s="62">
        <v>-2.72386488595392</v>
      </c>
    </row>
    <row r="24" spans="1:7" ht="12">
      <c r="A24" s="78" t="s">
        <v>23</v>
      </c>
      <c r="B24" s="81">
        <v>1851.6812814227085</v>
      </c>
      <c r="C24" s="81">
        <v>1529.7052195872686</v>
      </c>
      <c r="D24" s="62">
        <v>21.0482423484384</v>
      </c>
      <c r="E24" s="81">
        <v>16685.409554177564</v>
      </c>
      <c r="F24" s="81">
        <v>16220.27330625104</v>
      </c>
      <c r="G24" s="62">
        <v>2.86762275298572</v>
      </c>
    </row>
    <row r="25" spans="1:7" ht="12">
      <c r="A25" s="77"/>
      <c r="B25" s="82"/>
      <c r="C25" s="82"/>
      <c r="D25" s="83"/>
      <c r="E25" s="82"/>
      <c r="F25" s="82"/>
      <c r="G25" s="83"/>
    </row>
    <row r="26" spans="1:7" ht="12">
      <c r="A26" s="78" t="s">
        <v>24</v>
      </c>
      <c r="B26" s="81">
        <v>238.3737548147164</v>
      </c>
      <c r="C26" s="81">
        <v>90.51942070551821</v>
      </c>
      <c r="D26" s="62">
        <v>163.339903146535</v>
      </c>
      <c r="E26" s="81">
        <v>2015.0157020226454</v>
      </c>
      <c r="F26" s="81">
        <v>1290.2246062879033</v>
      </c>
      <c r="G26" s="62">
        <v>56.1755753380052</v>
      </c>
    </row>
    <row r="27" spans="1:7" ht="12">
      <c r="A27" s="78" t="s">
        <v>25</v>
      </c>
      <c r="B27" s="81">
        <v>0</v>
      </c>
      <c r="C27" s="81">
        <v>2.073248296348069</v>
      </c>
      <c r="D27" s="62">
        <v>-100</v>
      </c>
      <c r="E27" s="81">
        <v>0</v>
      </c>
      <c r="F27" s="81">
        <v>31.921082468929118</v>
      </c>
      <c r="G27" s="62">
        <v>-100</v>
      </c>
    </row>
    <row r="28" spans="1:7" ht="12">
      <c r="A28" s="78" t="s">
        <v>26</v>
      </c>
      <c r="B28" s="81">
        <v>102.16018063487847</v>
      </c>
      <c r="C28" s="81">
        <v>88.44617240917015</v>
      </c>
      <c r="D28" s="62">
        <v>15.5054852597403</v>
      </c>
      <c r="E28" s="81">
        <v>1388.5108154373388</v>
      </c>
      <c r="F28" s="81">
        <v>826.0992930597434</v>
      </c>
      <c r="G28" s="62">
        <v>68.0803781219217</v>
      </c>
    </row>
    <row r="29" spans="1:7" ht="12">
      <c r="A29" s="77"/>
      <c r="B29" s="82"/>
      <c r="C29" s="82"/>
      <c r="D29" s="83"/>
      <c r="E29" s="82"/>
      <c r="F29" s="82"/>
      <c r="G29" s="83"/>
    </row>
    <row r="30" spans="1:7" ht="12">
      <c r="A30" s="21" t="s">
        <v>27</v>
      </c>
      <c r="B30" s="81">
        <v>34.05339354495949</v>
      </c>
      <c r="C30" s="81">
        <v>35.378468963668055</v>
      </c>
      <c r="D30" s="62">
        <v>-3.74542895021645</v>
      </c>
      <c r="E30" s="81">
        <v>1724.9836614985236</v>
      </c>
      <c r="F30" s="81">
        <v>779.5913533680307</v>
      </c>
      <c r="G30" s="62">
        <v>121.267674923043</v>
      </c>
    </row>
    <row r="31" spans="1:7" ht="12">
      <c r="A31" s="21" t="s">
        <v>28</v>
      </c>
      <c r="B31" s="81">
        <v>0</v>
      </c>
      <c r="C31" s="81">
        <v>0</v>
      </c>
      <c r="D31" s="62">
        <v>0</v>
      </c>
      <c r="E31" s="81">
        <v>86.88301417495725</v>
      </c>
      <c r="F31" s="81">
        <v>29.814931513622394</v>
      </c>
      <c r="G31" s="62">
        <v>191.407726813864</v>
      </c>
    </row>
    <row r="32" spans="1:7" ht="12">
      <c r="A32" s="21" t="s">
        <v>29</v>
      </c>
      <c r="B32" s="81">
        <v>34.05339354495949</v>
      </c>
      <c r="C32" s="81">
        <v>17.689234481834028</v>
      </c>
      <c r="D32" s="62">
        <v>92.5091420995671</v>
      </c>
      <c r="E32" s="81">
        <v>1344.9059848161153</v>
      </c>
      <c r="F32" s="81">
        <v>602.0756634948729</v>
      </c>
      <c r="G32" s="62">
        <v>123.378234059376</v>
      </c>
    </row>
    <row r="33" spans="1:7" ht="12">
      <c r="A33" s="77"/>
      <c r="B33" s="82"/>
      <c r="C33" s="82"/>
      <c r="D33" s="83"/>
      <c r="E33" s="82"/>
      <c r="F33" s="82"/>
      <c r="G33" s="83"/>
    </row>
    <row r="34" spans="1:7" ht="12">
      <c r="A34" s="78" t="s">
        <v>30</v>
      </c>
      <c r="B34" s="81">
        <v>18065.794629688015</v>
      </c>
      <c r="C34" s="81">
        <v>12677.624327442827</v>
      </c>
      <c r="D34" s="62">
        <v>42.501419533166</v>
      </c>
      <c r="E34" s="81">
        <v>154001.14598232586</v>
      </c>
      <c r="F34" s="81">
        <v>119973.79465460237</v>
      </c>
      <c r="G34" s="62">
        <v>28.3623198096603</v>
      </c>
    </row>
    <row r="35" spans="1:7" ht="12">
      <c r="A35" s="78" t="s">
        <v>31</v>
      </c>
      <c r="B35" s="81">
        <v>15653.878614565023</v>
      </c>
      <c r="C35" s="81">
        <v>9469.473455275116</v>
      </c>
      <c r="D35" s="62">
        <v>65.308859975153</v>
      </c>
      <c r="E35" s="81">
        <v>123978.51021954148</v>
      </c>
      <c r="F35" s="81">
        <v>91726.83727240354</v>
      </c>
      <c r="G35" s="62">
        <v>35.1605635887775</v>
      </c>
    </row>
    <row r="36" spans="1:7" ht="12">
      <c r="A36" s="78" t="s">
        <v>32</v>
      </c>
      <c r="B36" s="81">
        <v>4722.557506095832</v>
      </c>
      <c r="C36" s="81">
        <v>4377.787530546048</v>
      </c>
      <c r="D36" s="62">
        <v>7.87543874946301</v>
      </c>
      <c r="E36" s="81">
        <v>48251.398160309895</v>
      </c>
      <c r="F36" s="81">
        <v>39649.047589756534</v>
      </c>
      <c r="G36" s="62">
        <v>21.6962350762136</v>
      </c>
    </row>
    <row r="37" spans="1:7" ht="12">
      <c r="A37" s="78" t="s">
        <v>33</v>
      </c>
      <c r="B37" s="81">
        <v>4946.574547785903</v>
      </c>
      <c r="C37" s="81">
        <v>2285.1798446049656</v>
      </c>
      <c r="D37" s="62">
        <v>116.463249466521</v>
      </c>
      <c r="E37" s="81">
        <v>42997.91089502811</v>
      </c>
      <c r="F37" s="81">
        <v>25258.621446782796</v>
      </c>
      <c r="G37" s="62">
        <v>70.2306318878886</v>
      </c>
    </row>
    <row r="38" spans="1:7" ht="12">
      <c r="A38" s="21" t="s">
        <v>34</v>
      </c>
      <c r="B38" s="81">
        <v>3040.761474261599</v>
      </c>
      <c r="C38" s="81">
        <v>2830.2775170934424</v>
      </c>
      <c r="D38" s="62">
        <v>7.43686638136861</v>
      </c>
      <c r="E38" s="81">
        <v>29175.54052630652</v>
      </c>
      <c r="F38" s="81">
        <v>27048.085154309916</v>
      </c>
      <c r="G38" s="62">
        <v>7.86545650037488</v>
      </c>
    </row>
    <row r="39" spans="1:7" ht="12">
      <c r="A39" s="17"/>
      <c r="B39" s="82"/>
      <c r="C39" s="82"/>
      <c r="D39" s="83"/>
      <c r="E39" s="82"/>
      <c r="F39" s="82"/>
      <c r="G39" s="83"/>
    </row>
    <row r="40" spans="1:7" ht="12">
      <c r="A40" s="21" t="s">
        <v>35</v>
      </c>
      <c r="B40" s="81">
        <v>23246.41574359784</v>
      </c>
      <c r="C40" s="81">
        <v>17418.9629019404</v>
      </c>
      <c r="D40" s="62">
        <v>33.4546486749122</v>
      </c>
      <c r="E40" s="81">
        <v>204037.06361257896</v>
      </c>
      <c r="F40" s="81">
        <v>170012.6537394861</v>
      </c>
      <c r="G40" s="62">
        <v>20.0128691157478</v>
      </c>
    </row>
    <row r="41" spans="1:7" ht="12">
      <c r="A41" s="21" t="s">
        <v>36</v>
      </c>
      <c r="B41" s="81">
        <v>6633.484329439844</v>
      </c>
      <c r="C41" s="81">
        <v>3502.6525397832925</v>
      </c>
      <c r="D41" s="62">
        <v>89.3845950774853</v>
      </c>
      <c r="E41" s="81">
        <v>56911.4378420568</v>
      </c>
      <c r="F41" s="81">
        <v>38667.29347017999</v>
      </c>
      <c r="G41" s="62">
        <v>47.1823671495048</v>
      </c>
    </row>
    <row r="42" spans="1:7" ht="12">
      <c r="A42" s="21" t="s">
        <v>37</v>
      </c>
      <c r="B42" s="81">
        <v>16612.93141415792</v>
      </c>
      <c r="C42" s="81">
        <v>13916.310362157103</v>
      </c>
      <c r="D42" s="62">
        <v>19.3774138534147</v>
      </c>
      <c r="E42" s="81">
        <v>147125.62577052214</v>
      </c>
      <c r="F42" s="81">
        <v>131345.3602693061</v>
      </c>
      <c r="G42" s="62">
        <v>12.0143303645144</v>
      </c>
    </row>
    <row r="43" spans="1:7" ht="12">
      <c r="A43" s="78" t="s">
        <v>38</v>
      </c>
      <c r="B43" s="81">
        <v>119859.3430607229</v>
      </c>
      <c r="C43" s="81">
        <v>118528.02656770709</v>
      </c>
      <c r="D43" s="62">
        <v>1.12320818254349</v>
      </c>
      <c r="E43" s="81">
        <v>1161402.377299478</v>
      </c>
      <c r="F43" s="81">
        <v>1099253.6305982128</v>
      </c>
      <c r="G43" s="62">
        <v>5.65372221399386</v>
      </c>
    </row>
    <row r="44" spans="1:7" ht="12">
      <c r="A44" s="78" t="s">
        <v>39</v>
      </c>
      <c r="B44" s="81">
        <v>17473.962182367</v>
      </c>
      <c r="C44" s="81">
        <v>14069.40257132229</v>
      </c>
      <c r="D44" s="62">
        <v>24.1983239429386</v>
      </c>
      <c r="E44" s="81">
        <v>151104.69863274303</v>
      </c>
      <c r="F44" s="81">
        <v>134243.29545072163</v>
      </c>
      <c r="G44" s="62">
        <v>12.5603316913588</v>
      </c>
    </row>
    <row r="45" spans="1:7" ht="12">
      <c r="A45" s="78" t="s">
        <v>40</v>
      </c>
      <c r="B45" s="84">
        <v>1.1445864134109003</v>
      </c>
      <c r="C45" s="84">
        <v>1.1137827828307818</v>
      </c>
      <c r="D45" s="62">
        <v>2.76567667007998</v>
      </c>
      <c r="E45" s="84">
        <v>1.1304062571554139</v>
      </c>
      <c r="F45" s="84">
        <v>1.1205181905803172</v>
      </c>
      <c r="G45" s="62">
        <v>0.882454801557093</v>
      </c>
    </row>
    <row r="46" spans="1:7" ht="12">
      <c r="A46" s="77"/>
      <c r="B46" s="82"/>
      <c r="C46" s="82"/>
      <c r="D46" s="83"/>
      <c r="E46" s="82"/>
      <c r="F46" s="82"/>
      <c r="G46" s="83"/>
    </row>
    <row r="47" spans="1:7" ht="12">
      <c r="A47" s="78" t="s">
        <v>41</v>
      </c>
      <c r="B47" s="82"/>
      <c r="C47" s="82"/>
      <c r="D47" s="83"/>
      <c r="E47" s="82"/>
      <c r="F47" s="82"/>
      <c r="G47" s="83"/>
    </row>
    <row r="48" spans="1:7" ht="12">
      <c r="A48" s="78" t="s">
        <v>42</v>
      </c>
      <c r="B48" s="84">
        <v>5.754190077190616</v>
      </c>
      <c r="C48" s="84">
        <v>5.620266862240519</v>
      </c>
      <c r="D48" s="62">
        <v>2.38286220623888</v>
      </c>
      <c r="E48" s="84">
        <v>5.963263680523364</v>
      </c>
      <c r="F48" s="84">
        <v>5.868538039382919</v>
      </c>
      <c r="G48" s="62">
        <v>1.61412672977077</v>
      </c>
    </row>
    <row r="49" spans="1:9" ht="12.75">
      <c r="A49" s="77"/>
      <c r="B49" s="82"/>
      <c r="C49" s="82"/>
      <c r="D49" s="83"/>
      <c r="E49" s="82"/>
      <c r="F49" s="82"/>
      <c r="G49" s="83"/>
      <c r="H49" s="29"/>
      <c r="I49" s="5"/>
    </row>
    <row r="50" spans="1:9" ht="12.75">
      <c r="A50" s="78" t="s">
        <v>43</v>
      </c>
      <c r="B50" s="82"/>
      <c r="C50" s="82"/>
      <c r="D50" s="83"/>
      <c r="E50" s="82"/>
      <c r="F50" s="82"/>
      <c r="G50" s="83"/>
      <c r="H50" s="29"/>
      <c r="I50" s="30"/>
    </row>
    <row r="51" spans="1:9" ht="12">
      <c r="A51" s="78" t="s">
        <v>44</v>
      </c>
      <c r="B51" s="81">
        <v>116777.08425965854</v>
      </c>
      <c r="C51" s="81">
        <v>115689.84856817214</v>
      </c>
      <c r="D51" s="62">
        <v>0.939784868717963</v>
      </c>
      <c r="E51" s="81">
        <v>1078556.6291957742</v>
      </c>
      <c r="F51" s="81">
        <v>1043483.958421322</v>
      </c>
      <c r="G51" s="62">
        <v>3.36111259702672</v>
      </c>
      <c r="H51" s="31"/>
      <c r="I51" s="31"/>
    </row>
    <row r="52" spans="1:9" ht="12">
      <c r="A52" s="78" t="s">
        <v>45</v>
      </c>
      <c r="B52" s="81">
        <v>112901.13577890162</v>
      </c>
      <c r="C52" s="81">
        <v>112330.6000907951</v>
      </c>
      <c r="D52" s="62">
        <v>0.507907629484191</v>
      </c>
      <c r="E52" s="81">
        <v>1040698.1189792075</v>
      </c>
      <c r="F52" s="81">
        <v>1008951.132999206</v>
      </c>
      <c r="G52" s="62">
        <v>3.14653355763926</v>
      </c>
      <c r="H52" s="31"/>
      <c r="I52" s="31"/>
    </row>
    <row r="53" spans="1:9" ht="12">
      <c r="A53" s="78" t="s">
        <v>46</v>
      </c>
      <c r="B53" s="81">
        <v>15011.018367859493</v>
      </c>
      <c r="C53" s="81">
        <v>11260.828490442458</v>
      </c>
      <c r="D53" s="62">
        <v>33.3029659460668</v>
      </c>
      <c r="E53" s="81">
        <v>167381.7983150441</v>
      </c>
      <c r="F53" s="81">
        <v>133900.7071242246</v>
      </c>
      <c r="G53" s="62">
        <v>25.0044170115979</v>
      </c>
      <c r="H53" s="31"/>
      <c r="I53" s="31"/>
    </row>
    <row r="54" spans="1:9" ht="12">
      <c r="A54" s="78" t="s">
        <v>47</v>
      </c>
      <c r="B54" s="81">
        <v>11914.562276047875</v>
      </c>
      <c r="C54" s="81">
        <v>9180.526077462333</v>
      </c>
      <c r="D54" s="62">
        <v>29.7808227493351</v>
      </c>
      <c r="E54" s="81">
        <v>132690.03009160116</v>
      </c>
      <c r="F54" s="81">
        <v>106513.34626190137</v>
      </c>
      <c r="G54" s="62">
        <v>24.5759660628209</v>
      </c>
      <c r="H54" s="31"/>
      <c r="I54" s="31"/>
    </row>
    <row r="55" spans="1:9" ht="12">
      <c r="A55" s="78" t="s">
        <v>48</v>
      </c>
      <c r="B55" s="81">
        <v>7462.77199274141</v>
      </c>
      <c r="C55" s="81">
        <v>7503.648340184031</v>
      </c>
      <c r="D55" s="62">
        <v>-0.544752973346548</v>
      </c>
      <c r="E55" s="81">
        <v>85804.14940422148</v>
      </c>
      <c r="F55" s="81">
        <v>72160.50235717652</v>
      </c>
      <c r="G55" s="62">
        <v>18.9073615085332</v>
      </c>
      <c r="H55" s="31"/>
      <c r="I55" s="31"/>
    </row>
    <row r="56" spans="1:9" ht="12">
      <c r="A56" s="85" t="s">
        <v>49</v>
      </c>
      <c r="B56" s="86">
        <v>5942.119136356554</v>
      </c>
      <c r="C56" s="86">
        <v>6314.17526474655</v>
      </c>
      <c r="D56" s="63">
        <v>-5.89239469590381</v>
      </c>
      <c r="E56" s="86">
        <v>68530.50255611236</v>
      </c>
      <c r="F56" s="86">
        <v>59092.81852367487</v>
      </c>
      <c r="G56" s="63">
        <v>15.9709492087543</v>
      </c>
      <c r="H56" s="31"/>
      <c r="I56" s="31"/>
    </row>
    <row r="57" spans="1:9" ht="12">
      <c r="A57" s="87" t="s">
        <v>50</v>
      </c>
      <c r="B57" s="88"/>
      <c r="C57" s="88"/>
      <c r="D57" s="89"/>
      <c r="E57" s="88"/>
      <c r="F57" s="88"/>
      <c r="G57" s="89"/>
      <c r="H57" s="31"/>
      <c r="I57" s="31"/>
    </row>
    <row r="58" spans="2:9" ht="12">
      <c r="B58" s="90"/>
      <c r="C58" s="90"/>
      <c r="D58" s="90"/>
      <c r="E58" s="90"/>
      <c r="F58" s="90"/>
      <c r="G58" s="90"/>
      <c r="H58" s="31"/>
      <c r="I58" s="31"/>
    </row>
    <row r="59" spans="1:9" ht="12">
      <c r="A59" s="1" t="s">
        <v>114</v>
      </c>
      <c r="B59" s="1"/>
      <c r="C59" s="1"/>
      <c r="D59" s="1"/>
      <c r="E59" s="1"/>
      <c r="F59" s="1"/>
      <c r="G59" s="1"/>
      <c r="H59" s="31"/>
      <c r="I59" s="31"/>
    </row>
    <row r="60" spans="1:9" ht="12">
      <c r="A60" s="40"/>
      <c r="B60" s="40"/>
      <c r="C60" s="40"/>
      <c r="D60" s="40"/>
      <c r="E60" s="40"/>
      <c r="F60" s="40"/>
      <c r="G60" s="40"/>
      <c r="H60" s="31"/>
      <c r="I60" s="31"/>
    </row>
    <row r="61" spans="1:9" ht="12">
      <c r="A61" s="68"/>
      <c r="B61" s="69" t="str">
        <f>+B3</f>
        <v>OCTOBER</v>
      </c>
      <c r="C61" s="70"/>
      <c r="D61" s="71"/>
      <c r="E61" s="69" t="s">
        <v>2</v>
      </c>
      <c r="F61" s="70"/>
      <c r="G61" s="71"/>
      <c r="H61" s="31"/>
      <c r="I61" s="31"/>
    </row>
    <row r="62" spans="1:9" ht="18.75" customHeight="1">
      <c r="A62" s="73"/>
      <c r="B62" s="74" t="str">
        <f>+B4</f>
        <v>2017P</v>
      </c>
      <c r="C62" s="74" t="str">
        <f>+C4</f>
        <v>2016</v>
      </c>
      <c r="D62" s="75" t="s">
        <v>5</v>
      </c>
      <c r="E62" s="74" t="str">
        <f>+B62</f>
        <v>2017P</v>
      </c>
      <c r="F62" s="74" t="str">
        <f>+C62</f>
        <v>2016</v>
      </c>
      <c r="G62" s="75" t="s">
        <v>5</v>
      </c>
      <c r="H62" s="31"/>
      <c r="I62" s="31"/>
    </row>
    <row r="63" spans="1:9" ht="12">
      <c r="A63" s="17"/>
      <c r="B63" s="91"/>
      <c r="C63" s="92"/>
      <c r="D63" s="93"/>
      <c r="E63" s="91"/>
      <c r="F63" s="92"/>
      <c r="G63" s="94"/>
      <c r="H63" s="31"/>
      <c r="I63" s="31"/>
    </row>
    <row r="64" spans="1:9" ht="12">
      <c r="A64" s="21" t="s">
        <v>52</v>
      </c>
      <c r="B64" s="91"/>
      <c r="C64" s="92"/>
      <c r="D64" s="93"/>
      <c r="E64" s="91"/>
      <c r="F64" s="92"/>
      <c r="G64" s="94"/>
      <c r="H64" s="31"/>
      <c r="I64" s="31"/>
    </row>
    <row r="65" spans="1:9" ht="12">
      <c r="A65" s="21" t="s">
        <v>53</v>
      </c>
      <c r="B65" s="81">
        <v>225.52864786535176</v>
      </c>
      <c r="C65" s="81">
        <v>91.66694627512342</v>
      </c>
      <c r="D65" s="62">
        <v>146.030501756287</v>
      </c>
      <c r="E65" s="81">
        <v>2128.791938963787</v>
      </c>
      <c r="F65" s="81">
        <v>1529.4658027050023</v>
      </c>
      <c r="G65" s="62">
        <v>39.1853243922696</v>
      </c>
      <c r="H65" s="31"/>
      <c r="I65" s="31"/>
    </row>
    <row r="66" spans="1:9" ht="14.25" customHeight="1">
      <c r="A66" s="21" t="s">
        <v>54</v>
      </c>
      <c r="B66" s="81">
        <v>999.6201615146238</v>
      </c>
      <c r="C66" s="81">
        <v>900.1650579872894</v>
      </c>
      <c r="D66" s="62">
        <v>11.0485407809218</v>
      </c>
      <c r="E66" s="81">
        <v>15626.271126689173</v>
      </c>
      <c r="F66" s="81">
        <v>12908.043912817899</v>
      </c>
      <c r="G66" s="62">
        <v>21.0583976335255</v>
      </c>
      <c r="H66" s="31"/>
      <c r="I66" s="31"/>
    </row>
    <row r="67" spans="1:9" ht="12">
      <c r="A67" s="21" t="s">
        <v>55</v>
      </c>
      <c r="B67" s="81">
        <v>482.124787918075</v>
      </c>
      <c r="C67" s="81">
        <v>19.83641705913621</v>
      </c>
      <c r="D67" s="62">
        <v>2330.50338415838</v>
      </c>
      <c r="E67" s="81">
        <v>2461.737077890495</v>
      </c>
      <c r="F67" s="81">
        <v>1388.187460007986</v>
      </c>
      <c r="G67" s="62">
        <v>77.3346287018277</v>
      </c>
      <c r="H67" s="31"/>
      <c r="I67" s="31"/>
    </row>
    <row r="68" spans="1:9" ht="12">
      <c r="A68" s="47" t="s">
        <v>56</v>
      </c>
      <c r="B68" s="81">
        <v>510.91899829873853</v>
      </c>
      <c r="C68" s="81">
        <v>228.18031107204263</v>
      </c>
      <c r="D68" s="62">
        <v>123.910203250371</v>
      </c>
      <c r="E68" s="81">
        <v>4914.857229212381</v>
      </c>
      <c r="F68" s="81">
        <v>4293.139743367171</v>
      </c>
      <c r="G68" s="62">
        <v>14.4816503307574</v>
      </c>
      <c r="H68" s="31"/>
      <c r="I68" s="31"/>
    </row>
    <row r="69" spans="1:9" ht="12">
      <c r="A69" s="47" t="s">
        <v>57</v>
      </c>
      <c r="B69" s="81">
        <v>219.7534481570959</v>
      </c>
      <c r="C69" s="81">
        <v>154.32242914600337</v>
      </c>
      <c r="D69" s="62">
        <v>42.3989042767002</v>
      </c>
      <c r="E69" s="81">
        <v>1685.565218073494</v>
      </c>
      <c r="F69" s="81">
        <v>1014.1121470068462</v>
      </c>
      <c r="G69" s="62">
        <v>66.2109287467311</v>
      </c>
      <c r="H69" s="31"/>
      <c r="I69" s="31"/>
    </row>
    <row r="70" spans="1:9" ht="12">
      <c r="A70" s="47" t="s">
        <v>58</v>
      </c>
      <c r="B70" s="81">
        <v>69.20134725775797</v>
      </c>
      <c r="C70" s="81">
        <v>106.13540689100417</v>
      </c>
      <c r="D70" s="62">
        <v>-34.7989994245517</v>
      </c>
      <c r="E70" s="81">
        <v>795.3887992323405</v>
      </c>
      <c r="F70" s="81">
        <v>506.8905121895059</v>
      </c>
      <c r="G70" s="62">
        <v>56.9153061864722</v>
      </c>
      <c r="H70" s="31"/>
      <c r="I70" s="31"/>
    </row>
    <row r="71" spans="1:9" ht="12">
      <c r="A71" s="47" t="s">
        <v>59</v>
      </c>
      <c r="B71" s="81">
        <v>433.3054598492284</v>
      </c>
      <c r="C71" s="81">
        <v>301.7536103393525</v>
      </c>
      <c r="D71" s="62">
        <v>43.5957831165408</v>
      </c>
      <c r="E71" s="81">
        <v>3652.4177974829395</v>
      </c>
      <c r="F71" s="81">
        <v>2936.568680102688</v>
      </c>
      <c r="G71" s="62">
        <v>24.3770602823163</v>
      </c>
      <c r="H71" s="31"/>
      <c r="I71" s="31"/>
    </row>
    <row r="72" spans="1:9" ht="12">
      <c r="A72" s="47" t="s">
        <v>60</v>
      </c>
      <c r="B72" s="81">
        <v>55.45833098879521</v>
      </c>
      <c r="C72" s="81">
        <v>162.3869170619825</v>
      </c>
      <c r="D72" s="62">
        <v>-65.8480301294057</v>
      </c>
      <c r="E72" s="81">
        <v>1384.132480632761</v>
      </c>
      <c r="F72" s="81">
        <v>1154.468726449878</v>
      </c>
      <c r="G72" s="62">
        <v>19.8934582566931</v>
      </c>
      <c r="H72" s="31"/>
      <c r="I72" s="31"/>
    </row>
    <row r="73" spans="1:9" ht="12">
      <c r="A73" s="47" t="s">
        <v>61</v>
      </c>
      <c r="B73" s="81">
        <v>116.1450506932681</v>
      </c>
      <c r="C73" s="81">
        <v>80.27139096328769</v>
      </c>
      <c r="D73" s="62">
        <v>44.6904673003453</v>
      </c>
      <c r="E73" s="81">
        <v>1645.995429253119</v>
      </c>
      <c r="F73" s="81">
        <v>3874.361527206089</v>
      </c>
      <c r="G73" s="62">
        <v>-57.515698581694</v>
      </c>
      <c r="H73" s="31"/>
      <c r="I73" s="31"/>
    </row>
    <row r="74" spans="1:9" ht="12">
      <c r="A74" s="77"/>
      <c r="B74" s="95"/>
      <c r="C74" s="82"/>
      <c r="D74" s="96"/>
      <c r="E74" s="95"/>
      <c r="F74" s="82"/>
      <c r="G74" s="96"/>
      <c r="H74" s="24"/>
      <c r="I74" s="24"/>
    </row>
    <row r="75" spans="1:9" ht="12">
      <c r="A75" s="78" t="s">
        <v>62</v>
      </c>
      <c r="B75" s="95"/>
      <c r="C75" s="82"/>
      <c r="D75" s="96"/>
      <c r="E75" s="95"/>
      <c r="F75" s="82"/>
      <c r="G75" s="96"/>
      <c r="H75" s="24"/>
      <c r="I75" s="24"/>
    </row>
    <row r="76" spans="1:9" ht="12">
      <c r="A76" s="78" t="s">
        <v>63</v>
      </c>
      <c r="B76" s="91">
        <v>110565.06600644106</v>
      </c>
      <c r="C76" s="91">
        <v>102482.57166609865</v>
      </c>
      <c r="D76" s="97">
        <v>7.8867013277889</v>
      </c>
      <c r="E76" s="91">
        <v>1099707.2041269212</v>
      </c>
      <c r="F76" s="91">
        <v>1010169.6488453876</v>
      </c>
      <c r="G76" s="62">
        <v>8.86361566929615</v>
      </c>
      <c r="H76" s="24"/>
      <c r="I76" s="24"/>
    </row>
    <row r="77" spans="1:9" ht="12">
      <c r="A77" s="78" t="s">
        <v>64</v>
      </c>
      <c r="B77" s="91">
        <v>24761.274835521926</v>
      </c>
      <c r="C77" s="91">
        <v>26472.746292123476</v>
      </c>
      <c r="D77" s="97">
        <v>-6.46503176404773</v>
      </c>
      <c r="E77" s="91">
        <v>180964.40046068744</v>
      </c>
      <c r="F77" s="91">
        <v>194005.99255258427</v>
      </c>
      <c r="G77" s="62">
        <v>-6.7222625034956</v>
      </c>
      <c r="H77" s="24"/>
      <c r="I77" s="24"/>
    </row>
    <row r="78" spans="1:9" ht="12">
      <c r="A78" s="78" t="s">
        <v>65</v>
      </c>
      <c r="B78" s="91">
        <v>23923.683013166887</v>
      </c>
      <c r="C78" s="91">
        <v>25233.463254246963</v>
      </c>
      <c r="D78" s="97">
        <v>-5.19064794191353</v>
      </c>
      <c r="E78" s="91">
        <v>172684.87054239612</v>
      </c>
      <c r="F78" s="91">
        <v>184194.89226451737</v>
      </c>
      <c r="G78" s="62">
        <v>-6.24882784783848</v>
      </c>
      <c r="H78" s="24"/>
      <c r="I78" s="24"/>
    </row>
    <row r="79" spans="1:9" ht="12">
      <c r="A79" s="78" t="s">
        <v>66</v>
      </c>
      <c r="B79" s="91">
        <v>3108.513203253624</v>
      </c>
      <c r="C79" s="91">
        <v>4177.8431444383095</v>
      </c>
      <c r="D79" s="97">
        <v>-25.5952630152766</v>
      </c>
      <c r="E79" s="91">
        <v>26796.815719197653</v>
      </c>
      <c r="F79" s="91">
        <v>30338.481838125346</v>
      </c>
      <c r="G79" s="62">
        <v>-11.6738409582414</v>
      </c>
      <c r="H79" s="24"/>
      <c r="I79" s="24"/>
    </row>
    <row r="80" spans="1:9" ht="12">
      <c r="A80" s="78" t="s">
        <v>67</v>
      </c>
      <c r="B80" s="91">
        <v>86994.3694276197</v>
      </c>
      <c r="C80" s="91">
        <v>77852.72653395256</v>
      </c>
      <c r="D80" s="97">
        <v>11.742225739108</v>
      </c>
      <c r="E80" s="91">
        <v>929186.1221843915</v>
      </c>
      <c r="F80" s="91">
        <v>827243.4428440246</v>
      </c>
      <c r="G80" s="62">
        <v>12.3231776839346</v>
      </c>
      <c r="H80" s="24"/>
      <c r="I80" s="24"/>
    </row>
    <row r="81" spans="1:7" ht="12">
      <c r="A81" s="77"/>
      <c r="B81" s="91"/>
      <c r="C81" s="91"/>
      <c r="D81" s="97"/>
      <c r="E81" s="91"/>
      <c r="F81" s="91"/>
      <c r="G81" s="62"/>
    </row>
    <row r="82" spans="1:8" ht="12">
      <c r="A82" s="78" t="s">
        <v>68</v>
      </c>
      <c r="B82" s="91">
        <v>8648.751502942408</v>
      </c>
      <c r="C82" s="91">
        <v>16309.900609644055</v>
      </c>
      <c r="D82" s="97">
        <v>-46.9723837689827</v>
      </c>
      <c r="E82" s="91">
        <v>87630.64697390152</v>
      </c>
      <c r="F82" s="91">
        <v>107211.60979709038</v>
      </c>
      <c r="G82" s="62">
        <v>-18.2638455483021</v>
      </c>
      <c r="H82" s="48"/>
    </row>
    <row r="83" spans="1:8" ht="12">
      <c r="A83" s="78" t="s">
        <v>69</v>
      </c>
      <c r="B83" s="91">
        <v>1104.862468451415</v>
      </c>
      <c r="C83" s="91">
        <v>1130.4609071105867</v>
      </c>
      <c r="D83" s="97">
        <v>-2.26442493483479</v>
      </c>
      <c r="E83" s="91">
        <v>14264.026734216943</v>
      </c>
      <c r="F83" s="91">
        <v>17149.08139245874</v>
      </c>
      <c r="G83" s="62">
        <v>-16.8233772539589</v>
      </c>
      <c r="H83" s="48"/>
    </row>
    <row r="84" spans="1:8" ht="12">
      <c r="A84" s="78" t="s">
        <v>70</v>
      </c>
      <c r="B84" s="91">
        <v>296.5877868319936</v>
      </c>
      <c r="C84" s="91">
        <v>178.48097879399145</v>
      </c>
      <c r="D84" s="97">
        <v>66.1733305341881</v>
      </c>
      <c r="E84" s="91">
        <v>4237.424214853313</v>
      </c>
      <c r="F84" s="91">
        <v>2100.153315842189</v>
      </c>
      <c r="G84" s="62">
        <v>101.767374928723</v>
      </c>
      <c r="H84" s="48"/>
    </row>
    <row r="85" spans="1:8" ht="12">
      <c r="A85" s="78" t="s">
        <v>71</v>
      </c>
      <c r="B85" s="91">
        <v>7249.490367994664</v>
      </c>
      <c r="C85" s="91">
        <v>15054.026427185014</v>
      </c>
      <c r="D85" s="97">
        <v>-51.8435124113817</v>
      </c>
      <c r="E85" s="91">
        <v>70869.11889018271</v>
      </c>
      <c r="F85" s="91">
        <v>89272.3120144501</v>
      </c>
      <c r="G85" s="62">
        <v>-20.6146706733534</v>
      </c>
      <c r="H85" s="48"/>
    </row>
    <row r="86" spans="1:7" ht="12">
      <c r="A86" s="77"/>
      <c r="B86" s="91"/>
      <c r="C86" s="91"/>
      <c r="D86" s="97"/>
      <c r="E86" s="91"/>
      <c r="F86" s="91"/>
      <c r="G86" s="62"/>
    </row>
    <row r="87" spans="1:7" ht="12">
      <c r="A87" s="78" t="s">
        <v>72</v>
      </c>
      <c r="B87" s="91">
        <v>930.4145952243089</v>
      </c>
      <c r="C87" s="91">
        <v>794.8984544792283</v>
      </c>
      <c r="D87" s="97">
        <v>17.0482330140977</v>
      </c>
      <c r="E87" s="91">
        <v>5610.932057024301</v>
      </c>
      <c r="F87" s="91">
        <v>4853.251626743488</v>
      </c>
      <c r="G87" s="62">
        <v>15.6118101543648</v>
      </c>
    </row>
    <row r="88" spans="1:7" ht="12">
      <c r="A88" s="78" t="s">
        <v>73</v>
      </c>
      <c r="B88" s="91">
        <v>1509.0581084664068</v>
      </c>
      <c r="C88" s="91">
        <v>1243.9991103645839</v>
      </c>
      <c r="D88" s="97">
        <v>21.3070086540609</v>
      </c>
      <c r="E88" s="91">
        <v>21121.47297194658</v>
      </c>
      <c r="F88" s="91">
        <v>18324.761306102715</v>
      </c>
      <c r="G88" s="62">
        <v>15.2619268492871</v>
      </c>
    </row>
    <row r="89" spans="1:7" ht="12">
      <c r="A89" s="78" t="s">
        <v>74</v>
      </c>
      <c r="B89" s="91">
        <v>25.78317811519171</v>
      </c>
      <c r="C89" s="91">
        <v>22.545417061672914</v>
      </c>
      <c r="D89" s="97">
        <v>14.3610608074444</v>
      </c>
      <c r="E89" s="91">
        <v>1058.7430453367595</v>
      </c>
      <c r="F89" s="91">
        <v>603.0408669475547</v>
      </c>
      <c r="G89" s="62">
        <v>75.567379155555</v>
      </c>
    </row>
    <row r="90" spans="1:7" ht="12">
      <c r="A90" s="78" t="s">
        <v>75</v>
      </c>
      <c r="B90" s="91">
        <v>3920.494617704061</v>
      </c>
      <c r="C90" s="91">
        <v>59.509251177408636</v>
      </c>
      <c r="D90" s="97">
        <v>6488.04226256571</v>
      </c>
      <c r="E90" s="91">
        <v>8965.815212678956</v>
      </c>
      <c r="F90" s="91">
        <v>6632.77490877668</v>
      </c>
      <c r="G90" s="62">
        <v>35.1744230128348</v>
      </c>
    </row>
    <row r="91" spans="1:7" ht="12">
      <c r="A91" s="78" t="s">
        <v>76</v>
      </c>
      <c r="B91" s="91">
        <v>503.32871903678006</v>
      </c>
      <c r="C91" s="91">
        <v>328.03157513039525</v>
      </c>
      <c r="D91" s="97">
        <v>53.4391068410725</v>
      </c>
      <c r="E91" s="91">
        <v>5613.289350657723</v>
      </c>
      <c r="F91" s="91">
        <v>8086.441740159441</v>
      </c>
      <c r="G91" s="62">
        <v>-30.5839387578764</v>
      </c>
    </row>
    <row r="92" spans="1:7" ht="12">
      <c r="A92" s="78" t="s">
        <v>77</v>
      </c>
      <c r="B92" s="91">
        <v>18738.04105436488</v>
      </c>
      <c r="C92" s="91">
        <v>18923.67441355209</v>
      </c>
      <c r="D92" s="97">
        <v>-0.980958323053104</v>
      </c>
      <c r="E92" s="91">
        <v>140938.31954698244</v>
      </c>
      <c r="F92" s="91">
        <v>142873.38691810827</v>
      </c>
      <c r="G92" s="62">
        <v>-1.35439315387334</v>
      </c>
    </row>
    <row r="93" spans="1:7" ht="12">
      <c r="A93" s="77"/>
      <c r="B93" s="91"/>
      <c r="C93" s="91"/>
      <c r="D93" s="97"/>
      <c r="E93" s="91"/>
      <c r="F93" s="91"/>
      <c r="G93" s="62"/>
    </row>
    <row r="94" spans="1:7" ht="12">
      <c r="A94" s="78" t="s">
        <v>78</v>
      </c>
      <c r="B94" s="91"/>
      <c r="C94" s="91"/>
      <c r="D94" s="97"/>
      <c r="E94" s="91"/>
      <c r="F94" s="91"/>
      <c r="G94" s="62"/>
    </row>
    <row r="95" spans="1:7" ht="12">
      <c r="A95" s="21" t="s">
        <v>79</v>
      </c>
      <c r="B95" s="97">
        <v>40.64567377817981</v>
      </c>
      <c r="C95" s="97">
        <v>42.09446883568824</v>
      </c>
      <c r="D95" s="97">
        <v>-1.44879505750843</v>
      </c>
      <c r="E95" s="97">
        <v>34.84767125708743</v>
      </c>
      <c r="F95" s="97">
        <v>38.13546979805247</v>
      </c>
      <c r="G95" s="62">
        <v>-3.28779854096504</v>
      </c>
    </row>
    <row r="96" spans="1:7" ht="12">
      <c r="A96" s="21" t="s">
        <v>80</v>
      </c>
      <c r="B96" s="97">
        <v>59.35432622181903</v>
      </c>
      <c r="C96" s="97">
        <v>57.90553116431391</v>
      </c>
      <c r="D96" s="97">
        <v>1.44879505750512</v>
      </c>
      <c r="E96" s="97">
        <v>65.15232874291324</v>
      </c>
      <c r="F96" s="97">
        <v>61.864530201947865</v>
      </c>
      <c r="G96" s="62">
        <v>3.28779854096538</v>
      </c>
    </row>
    <row r="97" spans="1:7" ht="12">
      <c r="A97" s="78" t="s">
        <v>81</v>
      </c>
      <c r="B97" s="97">
        <v>3.927201135769382</v>
      </c>
      <c r="C97" s="97">
        <v>3.625853237231776</v>
      </c>
      <c r="D97" s="97">
        <v>8.31108924771802</v>
      </c>
      <c r="E97" s="97">
        <v>4.50737591135955</v>
      </c>
      <c r="F97" s="97">
        <v>4.059284801637198</v>
      </c>
      <c r="G97" s="62">
        <v>11.0386713822501</v>
      </c>
    </row>
    <row r="98" spans="1:7" ht="12">
      <c r="A98" s="77"/>
      <c r="B98" s="91"/>
      <c r="C98" s="91"/>
      <c r="D98" s="97"/>
      <c r="E98" s="91"/>
      <c r="F98" s="91"/>
      <c r="G98" s="62"/>
    </row>
    <row r="99" spans="1:7" ht="12">
      <c r="A99" s="78" t="s">
        <v>82</v>
      </c>
      <c r="B99" s="91">
        <v>26686.976983188142</v>
      </c>
      <c r="C99" s="91">
        <v>30120.535077391774</v>
      </c>
      <c r="D99" s="97">
        <v>-11.3993927577363</v>
      </c>
      <c r="E99" s="91">
        <v>236568.90260045906</v>
      </c>
      <c r="F99" s="91">
        <v>263336.7070981278</v>
      </c>
      <c r="G99" s="62">
        <v>-10.1648588199647</v>
      </c>
    </row>
    <row r="100" spans="1:7" ht="12">
      <c r="A100" s="78" t="s">
        <v>83</v>
      </c>
      <c r="B100" s="91">
        <v>110646.3282599018</v>
      </c>
      <c r="C100" s="91">
        <v>102476.89406163807</v>
      </c>
      <c r="D100" s="97">
        <v>7.97197677883363</v>
      </c>
      <c r="E100" s="91">
        <v>1075938.1733317643</v>
      </c>
      <c r="F100" s="91">
        <v>970160.2189508096</v>
      </c>
      <c r="G100" s="62">
        <v>10.9031428329796</v>
      </c>
    </row>
    <row r="101" spans="1:7" ht="12">
      <c r="A101" s="77"/>
      <c r="B101" s="91"/>
      <c r="C101" s="91"/>
      <c r="D101" s="97"/>
      <c r="E101" s="91"/>
      <c r="F101" s="91"/>
      <c r="G101" s="62"/>
    </row>
    <row r="102" spans="1:7" ht="17.25" customHeight="1">
      <c r="A102" s="78" t="s">
        <v>84</v>
      </c>
      <c r="B102" s="91">
        <v>88414.52730273062</v>
      </c>
      <c r="C102" s="91">
        <v>88102.15239037643</v>
      </c>
      <c r="D102" s="97">
        <v>0.354559910148477</v>
      </c>
      <c r="E102" s="91">
        <v>799510.29625073</v>
      </c>
      <c r="F102" s="91">
        <v>813692.3515628077</v>
      </c>
      <c r="G102" s="62">
        <v>-1.74292597009657</v>
      </c>
    </row>
    <row r="103" spans="1:7" ht="17.25" customHeight="1">
      <c r="A103" s="78" t="s">
        <v>85</v>
      </c>
      <c r="B103" s="91">
        <v>48918.77794035896</v>
      </c>
      <c r="C103" s="91">
        <v>44495.276748655</v>
      </c>
      <c r="D103" s="97">
        <v>9.9415073125434</v>
      </c>
      <c r="E103" s="91">
        <v>512996.779681497</v>
      </c>
      <c r="F103" s="91">
        <v>419804.5744861281</v>
      </c>
      <c r="G103" s="62">
        <v>22.1989494300873</v>
      </c>
    </row>
    <row r="104" spans="1:7" ht="12">
      <c r="A104" s="77"/>
      <c r="B104" s="91"/>
      <c r="C104" s="91"/>
      <c r="D104" s="97"/>
      <c r="E104" s="91"/>
      <c r="F104" s="91"/>
      <c r="G104" s="62"/>
    </row>
    <row r="105" spans="1:9" ht="12">
      <c r="A105" s="78" t="s">
        <v>86</v>
      </c>
      <c r="B105" s="91">
        <v>41009.01336406068</v>
      </c>
      <c r="C105" s="91">
        <v>36465.94965905462</v>
      </c>
      <c r="D105" s="97">
        <v>12.4583721183249</v>
      </c>
      <c r="E105" s="91">
        <v>461556.68576423486</v>
      </c>
      <c r="F105" s="91">
        <v>361212.2853993114</v>
      </c>
      <c r="G105" s="62">
        <v>27.7798968697854</v>
      </c>
      <c r="H105" s="98"/>
      <c r="I105" s="98"/>
    </row>
    <row r="106" spans="1:7" ht="12">
      <c r="A106" s="78"/>
      <c r="B106" s="91"/>
      <c r="C106" s="91"/>
      <c r="D106" s="97"/>
      <c r="E106" s="91"/>
      <c r="F106" s="91"/>
      <c r="G106" s="62"/>
    </row>
    <row r="107" spans="1:7" ht="12">
      <c r="A107" s="99" t="s">
        <v>87</v>
      </c>
      <c r="B107" s="91">
        <v>43.37737347350657</v>
      </c>
      <c r="C107" s="91">
        <v>41.989957980752706</v>
      </c>
      <c r="D107" s="97">
        <v>3.30416023133395</v>
      </c>
      <c r="E107" s="91">
        <v>44.03322142830769</v>
      </c>
      <c r="F107" s="91">
        <v>43.046392705205605</v>
      </c>
      <c r="G107" s="62">
        <v>2.29247716495127</v>
      </c>
    </row>
    <row r="108" spans="1:7" ht="12">
      <c r="A108" s="100" t="s">
        <v>88</v>
      </c>
      <c r="B108" s="101">
        <v>2.5294476050432735</v>
      </c>
      <c r="C108" s="101">
        <v>2.5018952685250535</v>
      </c>
      <c r="D108" s="102">
        <v>1.10125858843256</v>
      </c>
      <c r="E108" s="101">
        <v>2.6972740143266445</v>
      </c>
      <c r="F108" s="101">
        <v>2.724866301939386</v>
      </c>
      <c r="G108" s="63">
        <v>-1.01261069554506</v>
      </c>
    </row>
    <row r="109" spans="1:7" ht="12">
      <c r="A109" s="53" t="s">
        <v>89</v>
      </c>
      <c r="B109" s="90"/>
      <c r="C109" s="90"/>
      <c r="D109" s="103"/>
      <c r="E109" s="90"/>
      <c r="F109" s="90"/>
      <c r="G109" s="90"/>
    </row>
    <row r="110" ht="12">
      <c r="A110" s="11" t="s">
        <v>90</v>
      </c>
    </row>
    <row r="111" ht="12">
      <c r="A111" s="72" t="s">
        <v>92</v>
      </c>
    </row>
    <row r="112" ht="12">
      <c r="A112" s="72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2" customWidth="1"/>
    <col min="2" max="4" width="10.00390625" style="72" customWidth="1"/>
    <col min="5" max="6" width="10.421875" style="72" customWidth="1"/>
    <col min="7" max="7" width="10.00390625" style="72" customWidth="1"/>
    <col min="8" max="16384" width="8.8515625" style="72" customWidth="1"/>
  </cols>
  <sheetData>
    <row r="1" spans="1:7" s="67" customFormat="1" ht="12">
      <c r="A1" s="1" t="s">
        <v>115</v>
      </c>
      <c r="B1" s="1"/>
      <c r="C1" s="1"/>
      <c r="D1" s="1"/>
      <c r="E1" s="1"/>
      <c r="F1" s="1"/>
      <c r="G1" s="1"/>
    </row>
    <row r="2" s="67" customFormat="1" ht="4.5" customHeight="1"/>
    <row r="3" spans="1:7" ht="12">
      <c r="A3" s="68"/>
      <c r="B3" s="69" t="str">
        <f>+'HL'!B3</f>
        <v>OCTOBER</v>
      </c>
      <c r="C3" s="70"/>
      <c r="D3" s="71"/>
      <c r="E3" s="69" t="s">
        <v>2</v>
      </c>
      <c r="F3" s="70"/>
      <c r="G3" s="71"/>
    </row>
    <row r="4" spans="1:7" ht="12">
      <c r="A4" s="73"/>
      <c r="B4" s="74" t="str">
        <f>+'HL'!B4</f>
        <v>2017P</v>
      </c>
      <c r="C4" s="74" t="str">
        <f>+'HL'!C4</f>
        <v>2016</v>
      </c>
      <c r="D4" s="75" t="s">
        <v>5</v>
      </c>
      <c r="E4" s="74" t="str">
        <f>+B4</f>
        <v>2017P</v>
      </c>
      <c r="F4" s="74" t="str">
        <f>+C4</f>
        <v>2016</v>
      </c>
      <c r="G4" s="75" t="s">
        <v>5</v>
      </c>
    </row>
    <row r="5" spans="1:7" ht="12">
      <c r="A5" s="77"/>
      <c r="B5" s="78"/>
      <c r="C5" s="79"/>
      <c r="D5" s="80"/>
      <c r="E5" s="78"/>
      <c r="F5" s="79"/>
      <c r="G5" s="80"/>
    </row>
    <row r="6" spans="1:7" ht="12">
      <c r="A6" s="78" t="s">
        <v>6</v>
      </c>
      <c r="B6" s="81">
        <v>29495.610190082916</v>
      </c>
      <c r="C6" s="81">
        <v>27205.350365574355</v>
      </c>
      <c r="D6" s="62">
        <v>8.41841694274467</v>
      </c>
      <c r="E6" s="81">
        <v>397150.67461888876</v>
      </c>
      <c r="F6" s="81">
        <v>362631.76872252993</v>
      </c>
      <c r="G6" s="62">
        <v>9.51899664443663</v>
      </c>
    </row>
    <row r="7" spans="1:7" ht="12">
      <c r="A7" s="78" t="s">
        <v>7</v>
      </c>
      <c r="B7" s="81">
        <v>12395.610190079971</v>
      </c>
      <c r="C7" s="81">
        <v>11181.350365575223</v>
      </c>
      <c r="D7" s="62">
        <v>10.8596885421207</v>
      </c>
      <c r="E7" s="81">
        <v>107455.67461888253</v>
      </c>
      <c r="F7" s="81">
        <v>91574.7687225401</v>
      </c>
      <c r="G7" s="62">
        <v>17.3420103789282</v>
      </c>
    </row>
    <row r="8" spans="1:7" ht="12">
      <c r="A8" s="78" t="s">
        <v>8</v>
      </c>
      <c r="B8" s="81">
        <v>17100.000000001615</v>
      </c>
      <c r="C8" s="81">
        <v>16023.999999999542</v>
      </c>
      <c r="D8" s="62">
        <v>6.71492760860025</v>
      </c>
      <c r="E8" s="81">
        <v>289695.00000000116</v>
      </c>
      <c r="F8" s="81">
        <v>271056.9999999951</v>
      </c>
      <c r="G8" s="62">
        <v>6.87604452200326</v>
      </c>
    </row>
    <row r="9" spans="1:7" ht="12">
      <c r="A9" s="78" t="s">
        <v>9</v>
      </c>
      <c r="B9" s="81">
        <v>355444.59496965504</v>
      </c>
      <c r="C9" s="81">
        <v>329596.0982850209</v>
      </c>
      <c r="D9" s="62">
        <v>7.84247653996238</v>
      </c>
      <c r="E9" s="81">
        <v>4940859.924777715</v>
      </c>
      <c r="F9" s="81">
        <v>4587647.604594592</v>
      </c>
      <c r="G9" s="62">
        <v>7.69920339629782</v>
      </c>
    </row>
    <row r="10" spans="1:7" ht="12">
      <c r="A10" s="78" t="s">
        <v>10</v>
      </c>
      <c r="B10" s="81">
        <v>11465.954676440548</v>
      </c>
      <c r="C10" s="81">
        <v>10632.132202742656</v>
      </c>
      <c r="D10" s="62">
        <v>7.84247653996251</v>
      </c>
      <c r="E10" s="81">
        <v>16252.828699926693</v>
      </c>
      <c r="F10" s="81">
        <v>15041.467556047843</v>
      </c>
      <c r="G10" s="62">
        <v>8.05347709168038</v>
      </c>
    </row>
    <row r="11" spans="1:7" ht="12">
      <c r="A11" s="77"/>
      <c r="B11" s="82"/>
      <c r="C11" s="82"/>
      <c r="D11" s="83"/>
      <c r="E11" s="82"/>
      <c r="F11" s="82"/>
      <c r="G11" s="83"/>
    </row>
    <row r="12" spans="1:7" ht="12">
      <c r="A12" s="78" t="s">
        <v>13</v>
      </c>
      <c r="B12" s="82"/>
      <c r="C12" s="82"/>
      <c r="D12" s="83"/>
      <c r="E12" s="82"/>
      <c r="F12" s="82"/>
      <c r="G12" s="83"/>
    </row>
    <row r="13" spans="1:7" ht="12">
      <c r="A13" s="78" t="s">
        <v>14</v>
      </c>
      <c r="B13" s="81">
        <v>12890.908778875326</v>
      </c>
      <c r="C13" s="81">
        <v>11897.731981831334</v>
      </c>
      <c r="D13" s="62">
        <v>8.34761447442792</v>
      </c>
      <c r="E13" s="81">
        <v>169839.39392096075</v>
      </c>
      <c r="F13" s="81">
        <v>147538.8341997027</v>
      </c>
      <c r="G13" s="62">
        <v>15.1150440100895</v>
      </c>
    </row>
    <row r="14" spans="1:7" ht="12">
      <c r="A14" s="78" t="s">
        <v>15</v>
      </c>
      <c r="B14" s="81">
        <v>7862.947162885509</v>
      </c>
      <c r="C14" s="81">
        <v>8000.3511236923305</v>
      </c>
      <c r="D14" s="62">
        <v>-1.71747412935305</v>
      </c>
      <c r="E14" s="81">
        <v>111492.39620429384</v>
      </c>
      <c r="F14" s="81">
        <v>96479.46609775616</v>
      </c>
      <c r="G14" s="62">
        <v>15.5607516435944</v>
      </c>
    </row>
    <row r="15" spans="1:7" ht="12">
      <c r="A15" s="78" t="s">
        <v>16</v>
      </c>
      <c r="B15" s="81">
        <v>603.228335929569</v>
      </c>
      <c r="C15" s="81">
        <v>533.115472612309</v>
      </c>
      <c r="D15" s="62">
        <v>13.1515341270628</v>
      </c>
      <c r="E15" s="81">
        <v>7794.6619396688475</v>
      </c>
      <c r="F15" s="81">
        <v>6709.636432066544</v>
      </c>
      <c r="G15" s="62">
        <v>16.1711520227351</v>
      </c>
    </row>
    <row r="16" spans="1:7" ht="12">
      <c r="A16" s="77"/>
      <c r="B16" s="82"/>
      <c r="C16" s="82"/>
      <c r="D16" s="83"/>
      <c r="E16" s="82"/>
      <c r="F16" s="82"/>
      <c r="G16" s="83"/>
    </row>
    <row r="17" spans="1:7" ht="12">
      <c r="A17" s="78" t="s">
        <v>17</v>
      </c>
      <c r="B17" s="81">
        <v>4111.744457473318</v>
      </c>
      <c r="C17" s="81">
        <v>3837.474138753703</v>
      </c>
      <c r="D17" s="62">
        <v>7.14715744791156</v>
      </c>
      <c r="E17" s="81">
        <v>56251.459300980794</v>
      </c>
      <c r="F17" s="81">
        <v>51393.19075932841</v>
      </c>
      <c r="G17" s="62">
        <v>9.45313663127747</v>
      </c>
    </row>
    <row r="18" spans="1:7" ht="12">
      <c r="A18" s="78" t="s">
        <v>18</v>
      </c>
      <c r="B18" s="81">
        <v>1374.2081267776962</v>
      </c>
      <c r="C18" s="81">
        <v>1478.5592791759498</v>
      </c>
      <c r="D18" s="62">
        <v>-7.05762385505517</v>
      </c>
      <c r="E18" s="81">
        <v>24582.447896244863</v>
      </c>
      <c r="F18" s="81">
        <v>24263.812480178964</v>
      </c>
      <c r="G18" s="62">
        <v>1.3132124901072</v>
      </c>
    </row>
    <row r="19" spans="1:7" ht="12">
      <c r="A19" s="78" t="s">
        <v>19</v>
      </c>
      <c r="B19" s="81">
        <v>680.4061263285461</v>
      </c>
      <c r="C19" s="81">
        <v>262.1128843468466</v>
      </c>
      <c r="D19" s="62">
        <v>159.58515088796</v>
      </c>
      <c r="E19" s="81">
        <v>5744.142437842891</v>
      </c>
      <c r="F19" s="81">
        <v>5080.714868636324</v>
      </c>
      <c r="G19" s="62">
        <v>13.0577603026291</v>
      </c>
    </row>
    <row r="20" spans="1:7" ht="12">
      <c r="A20" s="77"/>
      <c r="B20" s="82"/>
      <c r="C20" s="82"/>
      <c r="D20" s="83"/>
      <c r="E20" s="82"/>
      <c r="F20" s="82"/>
      <c r="G20" s="83"/>
    </row>
    <row r="21" spans="1:7" ht="12">
      <c r="A21" s="78" t="s">
        <v>20</v>
      </c>
      <c r="B21" s="81">
        <v>16432.888994253393</v>
      </c>
      <c r="C21" s="81">
        <v>14149.846494135274</v>
      </c>
      <c r="D21" s="62">
        <v>16.1347510099447</v>
      </c>
      <c r="E21" s="81">
        <v>200600.8030519509</v>
      </c>
      <c r="F21" s="81">
        <v>188515.1956231312</v>
      </c>
      <c r="G21" s="62">
        <v>6.41094601889842</v>
      </c>
    </row>
    <row r="22" spans="1:7" ht="12">
      <c r="A22" s="78" t="s">
        <v>21</v>
      </c>
      <c r="B22" s="81">
        <v>16338.140466436025</v>
      </c>
      <c r="C22" s="81">
        <v>14016.6131167529</v>
      </c>
      <c r="D22" s="62">
        <v>16.5626840831356</v>
      </c>
      <c r="E22" s="81">
        <v>198852.41795200377</v>
      </c>
      <c r="F22" s="81">
        <v>186581.9771466427</v>
      </c>
      <c r="G22" s="62">
        <v>6.57643411920607</v>
      </c>
    </row>
    <row r="23" spans="1:7" ht="12">
      <c r="A23" s="78" t="s">
        <v>22</v>
      </c>
      <c r="B23" s="81">
        <v>11111.18622599795</v>
      </c>
      <c r="C23" s="81">
        <v>9987.638481187094</v>
      </c>
      <c r="D23" s="62">
        <v>11.2493833945551</v>
      </c>
      <c r="E23" s="81">
        <v>141042.6333950219</v>
      </c>
      <c r="F23" s="81">
        <v>135321.29567485128</v>
      </c>
      <c r="G23" s="62">
        <v>4.2279655183895</v>
      </c>
    </row>
    <row r="24" spans="1:7" ht="12">
      <c r="A24" s="78" t="s">
        <v>23</v>
      </c>
      <c r="B24" s="81">
        <v>758.239656284978</v>
      </c>
      <c r="C24" s="81">
        <v>344.5160936995997</v>
      </c>
      <c r="D24" s="62">
        <v>120.088312317312</v>
      </c>
      <c r="E24" s="81">
        <v>7156.41289830937</v>
      </c>
      <c r="F24" s="81">
        <v>5719.972961954505</v>
      </c>
      <c r="G24" s="62">
        <v>25.1127050059348</v>
      </c>
    </row>
    <row r="25" spans="1:7" ht="12">
      <c r="A25" s="77"/>
      <c r="B25" s="82"/>
      <c r="C25" s="82"/>
      <c r="D25" s="83"/>
      <c r="E25" s="82"/>
      <c r="F25" s="82"/>
      <c r="G25" s="83"/>
    </row>
    <row r="26" spans="1:7" ht="12">
      <c r="A26" s="78" t="s">
        <v>24</v>
      </c>
      <c r="B26" s="81">
        <v>150.66282414790047</v>
      </c>
      <c r="C26" s="81">
        <v>242.34603619328442</v>
      </c>
      <c r="D26" s="62">
        <v>-37.8315294467047</v>
      </c>
      <c r="E26" s="81">
        <v>3060.020577666848</v>
      </c>
      <c r="F26" s="81">
        <v>3511.1555750148254</v>
      </c>
      <c r="G26" s="62">
        <v>-12.8486188580827</v>
      </c>
    </row>
    <row r="27" spans="1:7" ht="12">
      <c r="A27" s="78" t="s">
        <v>25</v>
      </c>
      <c r="B27" s="81">
        <v>44.10142101760531</v>
      </c>
      <c r="C27" s="81">
        <v>15.112610063650944</v>
      </c>
      <c r="D27" s="62">
        <v>191.818692018519</v>
      </c>
      <c r="E27" s="81">
        <v>508.0037405473241</v>
      </c>
      <c r="F27" s="81">
        <v>476.9252159195401</v>
      </c>
      <c r="G27" s="62">
        <v>6.51643561514414</v>
      </c>
    </row>
    <row r="28" spans="1:7" ht="12">
      <c r="A28" s="78" t="s">
        <v>26</v>
      </c>
      <c r="B28" s="81">
        <v>41.161879498509855</v>
      </c>
      <c r="C28" s="81">
        <v>158.95783072142052</v>
      </c>
      <c r="D28" s="62">
        <v>-74.1051577568094</v>
      </c>
      <c r="E28" s="81">
        <v>1531.5004933339076</v>
      </c>
      <c r="F28" s="81">
        <v>2141.1270482419623</v>
      </c>
      <c r="G28" s="62">
        <v>-28.4722270641813</v>
      </c>
    </row>
    <row r="29" spans="1:7" ht="12">
      <c r="A29" s="77"/>
      <c r="B29" s="82"/>
      <c r="C29" s="82"/>
      <c r="D29" s="83"/>
      <c r="E29" s="82"/>
      <c r="F29" s="82"/>
      <c r="G29" s="83"/>
    </row>
    <row r="30" spans="1:7" ht="12">
      <c r="A30" s="21" t="s">
        <v>27</v>
      </c>
      <c r="B30" s="81">
        <v>238.07415997413025</v>
      </c>
      <c r="C30" s="81">
        <v>313.7739507766231</v>
      </c>
      <c r="D30" s="62">
        <v>-24.1255816855185</v>
      </c>
      <c r="E30" s="81">
        <v>3842.1790028880287</v>
      </c>
      <c r="F30" s="81">
        <v>3379.753283582271</v>
      </c>
      <c r="G30" s="62">
        <v>13.6822330065354</v>
      </c>
    </row>
    <row r="31" spans="1:7" ht="12">
      <c r="A31" s="21" t="s">
        <v>28</v>
      </c>
      <c r="B31" s="81">
        <v>19.664335263252845</v>
      </c>
      <c r="C31" s="81">
        <v>10.950728493777481</v>
      </c>
      <c r="D31" s="62">
        <v>79.5710237398972</v>
      </c>
      <c r="E31" s="81">
        <v>289.0600947327124</v>
      </c>
      <c r="F31" s="81">
        <v>400.7397267075122</v>
      </c>
      <c r="G31" s="62">
        <v>-27.8683705487256</v>
      </c>
    </row>
    <row r="32" spans="1:7" ht="12">
      <c r="A32" s="21" t="s">
        <v>29</v>
      </c>
      <c r="B32" s="81">
        <v>170.77602628873987</v>
      </c>
      <c r="C32" s="81">
        <v>243.80789330675424</v>
      </c>
      <c r="D32" s="62">
        <v>-29.9546770317756</v>
      </c>
      <c r="E32" s="81">
        <v>2640.873451536123</v>
      </c>
      <c r="F32" s="81">
        <v>2304.5040269812525</v>
      </c>
      <c r="G32" s="62">
        <v>14.5961743011355</v>
      </c>
    </row>
    <row r="33" spans="1:7" ht="12">
      <c r="A33" s="77"/>
      <c r="B33" s="82"/>
      <c r="C33" s="82"/>
      <c r="D33" s="83"/>
      <c r="E33" s="82"/>
      <c r="F33" s="82"/>
      <c r="G33" s="83"/>
    </row>
    <row r="34" spans="1:7" ht="12">
      <c r="A34" s="78" t="s">
        <v>30</v>
      </c>
      <c r="B34" s="81">
        <v>5724.985037847442</v>
      </c>
      <c r="C34" s="81">
        <v>4731.864391115069</v>
      </c>
      <c r="D34" s="62">
        <v>20.9879355079815</v>
      </c>
      <c r="E34" s="81">
        <v>79826.28609045784</v>
      </c>
      <c r="F34" s="81">
        <v>68480.11150891706</v>
      </c>
      <c r="G34" s="62">
        <v>16.5685690801823</v>
      </c>
    </row>
    <row r="35" spans="1:7" ht="12">
      <c r="A35" s="78" t="s">
        <v>31</v>
      </c>
      <c r="B35" s="81">
        <v>5072.331813776392</v>
      </c>
      <c r="C35" s="81">
        <v>4154.056730874989</v>
      </c>
      <c r="D35" s="62">
        <v>22.1055017394522</v>
      </c>
      <c r="E35" s="81">
        <v>71860.78918895987</v>
      </c>
      <c r="F35" s="81">
        <v>62044.02127565552</v>
      </c>
      <c r="G35" s="62">
        <v>15.8222625024407</v>
      </c>
    </row>
    <row r="36" spans="1:7" ht="12">
      <c r="A36" s="78" t="s">
        <v>32</v>
      </c>
      <c r="B36" s="81">
        <v>2331.8105797251283</v>
      </c>
      <c r="C36" s="81">
        <v>1790.6339384725127</v>
      </c>
      <c r="D36" s="62">
        <v>30.2226284013282</v>
      </c>
      <c r="E36" s="81">
        <v>29327.341802982337</v>
      </c>
      <c r="F36" s="81">
        <v>23312.492880741567</v>
      </c>
      <c r="G36" s="62">
        <v>25.8009684035534</v>
      </c>
    </row>
    <row r="37" spans="1:7" ht="12">
      <c r="A37" s="78" t="s">
        <v>33</v>
      </c>
      <c r="B37" s="81">
        <v>2519.540247060883</v>
      </c>
      <c r="C37" s="81">
        <v>2334.0075797115096</v>
      </c>
      <c r="D37" s="62">
        <v>7.94910303471703</v>
      </c>
      <c r="E37" s="81">
        <v>40485.97144835746</v>
      </c>
      <c r="F37" s="81">
        <v>36491.03625198218</v>
      </c>
      <c r="G37" s="62">
        <v>10.947716498893</v>
      </c>
    </row>
    <row r="38" spans="1:7" ht="12">
      <c r="A38" s="21" t="s">
        <v>34</v>
      </c>
      <c r="B38" s="81">
        <v>336.49086719102723</v>
      </c>
      <c r="C38" s="81">
        <v>184.43150580958212</v>
      </c>
      <c r="D38" s="62">
        <v>82.4476060714052</v>
      </c>
      <c r="E38" s="81">
        <v>3591.1385219010613</v>
      </c>
      <c r="F38" s="81">
        <v>2606.534505685199</v>
      </c>
      <c r="G38" s="62">
        <v>37.7744477991107</v>
      </c>
    </row>
    <row r="39" spans="1:7" ht="12">
      <c r="A39" s="17"/>
      <c r="B39" s="82"/>
      <c r="C39" s="82"/>
      <c r="D39" s="83"/>
      <c r="E39" s="82"/>
      <c r="F39" s="82"/>
      <c r="G39" s="83"/>
    </row>
    <row r="40" spans="1:7" ht="12">
      <c r="A40" s="21" t="s">
        <v>35</v>
      </c>
      <c r="B40" s="81">
        <v>21632.663027194496</v>
      </c>
      <c r="C40" s="81">
        <v>19204.999241883197</v>
      </c>
      <c r="D40" s="62">
        <v>12.6407908416728</v>
      </c>
      <c r="E40" s="81">
        <v>285658.27841458604</v>
      </c>
      <c r="F40" s="81">
        <v>266152.3026247757</v>
      </c>
      <c r="G40" s="62">
        <v>7.32887733731543</v>
      </c>
    </row>
    <row r="41" spans="1:7" ht="12">
      <c r="A41" s="21" t="s">
        <v>36</v>
      </c>
      <c r="B41" s="81">
        <v>16604.701411204376</v>
      </c>
      <c r="C41" s="81">
        <v>15307.618383743016</v>
      </c>
      <c r="D41" s="62">
        <v>8.47344763205547</v>
      </c>
      <c r="E41" s="81">
        <v>227311.28069791963</v>
      </c>
      <c r="F41" s="81">
        <v>215092.9345228284</v>
      </c>
      <c r="G41" s="62">
        <v>5.68049629440267</v>
      </c>
    </row>
    <row r="42" spans="1:7" ht="12">
      <c r="A42" s="21" t="s">
        <v>37</v>
      </c>
      <c r="B42" s="81">
        <v>5027.9616159899015</v>
      </c>
      <c r="C42" s="81">
        <v>3897.3808581397916</v>
      </c>
      <c r="D42" s="62">
        <v>29.0087317355413</v>
      </c>
      <c r="E42" s="81">
        <v>58346.99771666574</v>
      </c>
      <c r="F42" s="81">
        <v>51059.368101948894</v>
      </c>
      <c r="G42" s="62">
        <v>14.2728550814923</v>
      </c>
    </row>
    <row r="43" spans="1:7" ht="12">
      <c r="A43" s="78" t="s">
        <v>38</v>
      </c>
      <c r="B43" s="81">
        <v>22931.647519004207</v>
      </c>
      <c r="C43" s="81">
        <v>21826.619802323512</v>
      </c>
      <c r="D43" s="62">
        <v>5.06275239450069</v>
      </c>
      <c r="E43" s="81">
        <v>318400.5127792002</v>
      </c>
      <c r="F43" s="81">
        <v>293433.2754473891</v>
      </c>
      <c r="G43" s="62">
        <v>8.50865918111853</v>
      </c>
    </row>
    <row r="44" spans="1:7" ht="12">
      <c r="A44" s="78" t="s">
        <v>39</v>
      </c>
      <c r="B44" s="81">
        <v>6563.962671076055</v>
      </c>
      <c r="C44" s="81">
        <v>5378.730563251207</v>
      </c>
      <c r="D44" s="62">
        <v>22.035535966844</v>
      </c>
      <c r="E44" s="81">
        <v>78750.16183968294</v>
      </c>
      <c r="F44" s="81">
        <v>69198.49327514219</v>
      </c>
      <c r="G44" s="62">
        <v>13.8032898007795</v>
      </c>
    </row>
    <row r="45" spans="1:7" ht="12">
      <c r="A45" s="78" t="s">
        <v>40</v>
      </c>
      <c r="B45" s="84">
        <v>1.3376402613981049</v>
      </c>
      <c r="C45" s="84">
        <v>1.2879747235220869</v>
      </c>
      <c r="D45" s="62">
        <v>3.85609569574494</v>
      </c>
      <c r="E45" s="84">
        <v>1.2883567611611744</v>
      </c>
      <c r="F45" s="84">
        <v>1.2709449701463695</v>
      </c>
      <c r="G45" s="62">
        <v>1.36998779835445</v>
      </c>
    </row>
    <row r="46" spans="1:7" ht="12">
      <c r="A46" s="77"/>
      <c r="B46" s="82"/>
      <c r="C46" s="82"/>
      <c r="D46" s="83"/>
      <c r="E46" s="82"/>
      <c r="F46" s="82"/>
      <c r="G46" s="83"/>
    </row>
    <row r="47" spans="1:7" ht="12">
      <c r="A47" s="78" t="s">
        <v>41</v>
      </c>
      <c r="B47" s="82"/>
      <c r="C47" s="82"/>
      <c r="D47" s="83"/>
      <c r="E47" s="82"/>
      <c r="F47" s="82"/>
      <c r="G47" s="83"/>
    </row>
    <row r="48" spans="1:7" ht="12">
      <c r="A48" s="78" t="s">
        <v>42</v>
      </c>
      <c r="B48" s="84">
        <v>12.050762560225435</v>
      </c>
      <c r="C48" s="84">
        <v>12.115120513282996</v>
      </c>
      <c r="D48" s="62">
        <v>-0.531220081442848</v>
      </c>
      <c r="E48" s="84">
        <v>12.440769311342683</v>
      </c>
      <c r="F48" s="84">
        <v>12.650980968258356</v>
      </c>
      <c r="G48" s="62">
        <v>-1.66162337484421</v>
      </c>
    </row>
    <row r="49" spans="1:9" ht="12.75">
      <c r="A49" s="77"/>
      <c r="B49" s="82"/>
      <c r="C49" s="82"/>
      <c r="D49" s="83"/>
      <c r="E49" s="82"/>
      <c r="F49" s="82"/>
      <c r="G49" s="83"/>
      <c r="H49" s="29"/>
      <c r="I49" s="5"/>
    </row>
    <row r="50" spans="1:9" ht="12.75">
      <c r="A50" s="78" t="s">
        <v>43</v>
      </c>
      <c r="B50" s="82"/>
      <c r="C50" s="82"/>
      <c r="D50" s="83"/>
      <c r="E50" s="82"/>
      <c r="F50" s="82"/>
      <c r="G50" s="83"/>
      <c r="H50" s="29"/>
      <c r="I50" s="30"/>
    </row>
    <row r="51" spans="1:9" ht="12">
      <c r="A51" s="78" t="s">
        <v>44</v>
      </c>
      <c r="B51" s="81">
        <v>13564.601721886786</v>
      </c>
      <c r="C51" s="81">
        <v>13125.664438183505</v>
      </c>
      <c r="D51" s="62">
        <v>3.3441147743072</v>
      </c>
      <c r="E51" s="81">
        <v>179226.76067541103</v>
      </c>
      <c r="F51" s="81">
        <v>162802.07540684898</v>
      </c>
      <c r="G51" s="62">
        <v>10.0887444017628</v>
      </c>
      <c r="H51" s="31"/>
      <c r="I51" s="31"/>
    </row>
    <row r="52" spans="1:9" ht="12">
      <c r="A52" s="78" t="s">
        <v>45</v>
      </c>
      <c r="B52" s="81">
        <v>9321.709750958331</v>
      </c>
      <c r="C52" s="81">
        <v>9701.874152091388</v>
      </c>
      <c r="D52" s="62">
        <v>-3.91846353780117</v>
      </c>
      <c r="E52" s="81">
        <v>133643.35983028065</v>
      </c>
      <c r="F52" s="81">
        <v>123783.67801128597</v>
      </c>
      <c r="G52" s="62">
        <v>7.96525194387561</v>
      </c>
      <c r="H52" s="31"/>
      <c r="I52" s="31"/>
    </row>
    <row r="53" spans="1:9" ht="12">
      <c r="A53" s="78" t="s">
        <v>46</v>
      </c>
      <c r="B53" s="81">
        <v>9283.602589898283</v>
      </c>
      <c r="C53" s="81">
        <v>9808.083454147602</v>
      </c>
      <c r="D53" s="62">
        <v>-5.34743476338926</v>
      </c>
      <c r="E53" s="81">
        <v>141057.07612755697</v>
      </c>
      <c r="F53" s="81">
        <v>134245.6858072965</v>
      </c>
      <c r="G53" s="62">
        <v>5.07382436858186</v>
      </c>
      <c r="H53" s="31"/>
      <c r="I53" s="31"/>
    </row>
    <row r="54" spans="1:9" ht="12">
      <c r="A54" s="78" t="s">
        <v>47</v>
      </c>
      <c r="B54" s="81">
        <v>7410.771210465738</v>
      </c>
      <c r="C54" s="81">
        <v>7826.663344834037</v>
      </c>
      <c r="D54" s="62">
        <v>-5.3137859141828</v>
      </c>
      <c r="E54" s="81">
        <v>114274.0083272213</v>
      </c>
      <c r="F54" s="81">
        <v>109161.55545569825</v>
      </c>
      <c r="G54" s="62">
        <v>4.68338221288708</v>
      </c>
      <c r="H54" s="31"/>
      <c r="I54" s="31"/>
    </row>
    <row r="55" spans="1:9" ht="12">
      <c r="A55" s="78" t="s">
        <v>48</v>
      </c>
      <c r="B55" s="81">
        <v>3239.156145850572</v>
      </c>
      <c r="C55" s="81">
        <v>2571.845190279801</v>
      </c>
      <c r="D55" s="62">
        <v>25.9467777490204</v>
      </c>
      <c r="E55" s="81">
        <v>37338.26096820928</v>
      </c>
      <c r="F55" s="81">
        <v>36376.682051742355</v>
      </c>
      <c r="G55" s="62">
        <v>2.64339368582097</v>
      </c>
      <c r="H55" s="31"/>
      <c r="I55" s="31"/>
    </row>
    <row r="56" spans="1:9" ht="12">
      <c r="A56" s="85" t="s">
        <v>49</v>
      </c>
      <c r="B56" s="86">
        <v>2129.9814263069725</v>
      </c>
      <c r="C56" s="86">
        <v>1879.4564771352918</v>
      </c>
      <c r="D56" s="63">
        <v>13.3296488755907</v>
      </c>
      <c r="E56" s="86">
        <v>27270.60687218131</v>
      </c>
      <c r="F56" s="86">
        <v>27610.842578853157</v>
      </c>
      <c r="G56" s="63">
        <v>-1.23225398029841</v>
      </c>
      <c r="H56" s="31"/>
      <c r="I56" s="31"/>
    </row>
    <row r="57" spans="1:9" ht="12">
      <c r="A57" s="87" t="s">
        <v>50</v>
      </c>
      <c r="B57" s="88"/>
      <c r="C57" s="88"/>
      <c r="D57" s="89"/>
      <c r="E57" s="88"/>
      <c r="F57" s="88"/>
      <c r="G57" s="89"/>
      <c r="H57" s="31"/>
      <c r="I57" s="31"/>
    </row>
    <row r="58" spans="2:9" ht="12">
      <c r="B58" s="90"/>
      <c r="C58" s="90"/>
      <c r="D58" s="90"/>
      <c r="E58" s="90"/>
      <c r="F58" s="90"/>
      <c r="G58" s="90"/>
      <c r="H58" s="31"/>
      <c r="I58" s="31"/>
    </row>
    <row r="59" spans="1:9" ht="12">
      <c r="A59" s="1" t="s">
        <v>116</v>
      </c>
      <c r="B59" s="1"/>
      <c r="C59" s="1"/>
      <c r="D59" s="1"/>
      <c r="E59" s="1"/>
      <c r="F59" s="1"/>
      <c r="G59" s="1"/>
      <c r="H59" s="31"/>
      <c r="I59" s="31"/>
    </row>
    <row r="60" spans="1:9" ht="12">
      <c r="A60" s="40"/>
      <c r="B60" s="40"/>
      <c r="C60" s="40"/>
      <c r="D60" s="40"/>
      <c r="E60" s="40"/>
      <c r="F60" s="40"/>
      <c r="G60" s="40"/>
      <c r="H60" s="31"/>
      <c r="I60" s="31"/>
    </row>
    <row r="61" spans="1:9" ht="12">
      <c r="A61" s="68"/>
      <c r="B61" s="69" t="str">
        <f>+B3</f>
        <v>OCTOBER</v>
      </c>
      <c r="C61" s="70"/>
      <c r="D61" s="71"/>
      <c r="E61" s="69" t="s">
        <v>2</v>
      </c>
      <c r="F61" s="70"/>
      <c r="G61" s="71"/>
      <c r="H61" s="31"/>
      <c r="I61" s="31"/>
    </row>
    <row r="62" spans="1:9" ht="18.75" customHeight="1">
      <c r="A62" s="73"/>
      <c r="B62" s="74" t="str">
        <f>+B4</f>
        <v>2017P</v>
      </c>
      <c r="C62" s="74" t="str">
        <f>+C4</f>
        <v>2016</v>
      </c>
      <c r="D62" s="75" t="s">
        <v>5</v>
      </c>
      <c r="E62" s="74" t="str">
        <f>+B62</f>
        <v>2017P</v>
      </c>
      <c r="F62" s="74" t="str">
        <f>+C62</f>
        <v>2016</v>
      </c>
      <c r="G62" s="75" t="s">
        <v>5</v>
      </c>
      <c r="H62" s="31"/>
      <c r="I62" s="31"/>
    </row>
    <row r="63" spans="1:9" ht="12">
      <c r="A63" s="17"/>
      <c r="B63" s="91"/>
      <c r="C63" s="92"/>
      <c r="D63" s="93"/>
      <c r="E63" s="91"/>
      <c r="F63" s="92"/>
      <c r="G63" s="94"/>
      <c r="H63" s="31"/>
      <c r="I63" s="31"/>
    </row>
    <row r="64" spans="1:9" ht="12">
      <c r="A64" s="21" t="s">
        <v>52</v>
      </c>
      <c r="B64" s="91"/>
      <c r="C64" s="92"/>
      <c r="D64" s="93"/>
      <c r="E64" s="91"/>
      <c r="F64" s="92"/>
      <c r="G64" s="94"/>
      <c r="H64" s="31"/>
      <c r="I64" s="31"/>
    </row>
    <row r="65" spans="1:9" ht="12">
      <c r="A65" s="21" t="s">
        <v>53</v>
      </c>
      <c r="B65" s="81">
        <v>1045.347768738167</v>
      </c>
      <c r="C65" s="81">
        <v>601.686480678138</v>
      </c>
      <c r="D65" s="62">
        <v>73.7362899628383</v>
      </c>
      <c r="E65" s="81">
        <v>7281.388041257491</v>
      </c>
      <c r="F65" s="81">
        <v>5999.02814003094</v>
      </c>
      <c r="G65" s="62">
        <v>21.3761274542035</v>
      </c>
      <c r="H65" s="31"/>
      <c r="I65" s="31"/>
    </row>
    <row r="66" spans="1:9" ht="12">
      <c r="A66" s="21" t="s">
        <v>54</v>
      </c>
      <c r="B66" s="81">
        <v>1560.1832025972876</v>
      </c>
      <c r="C66" s="81">
        <v>1363.3093583475118</v>
      </c>
      <c r="D66" s="62">
        <v>14.4408782235904</v>
      </c>
      <c r="E66" s="81">
        <v>19869.862973248288</v>
      </c>
      <c r="F66" s="81">
        <v>18932.727502772712</v>
      </c>
      <c r="G66" s="62">
        <v>4.94981755976962</v>
      </c>
      <c r="H66" s="31"/>
      <c r="I66" s="31"/>
    </row>
    <row r="67" spans="1:9" ht="12">
      <c r="A67" s="21" t="s">
        <v>55</v>
      </c>
      <c r="B67" s="81">
        <v>533.3415505424458</v>
      </c>
      <c r="C67" s="81">
        <v>380.1820700190327</v>
      </c>
      <c r="D67" s="62">
        <v>40.2858242409342</v>
      </c>
      <c r="E67" s="81">
        <v>6633.492665527287</v>
      </c>
      <c r="F67" s="81">
        <v>5721.48332291513</v>
      </c>
      <c r="G67" s="62">
        <v>15.9400856585471</v>
      </c>
      <c r="H67" s="31"/>
      <c r="I67" s="31"/>
    </row>
    <row r="68" spans="1:9" ht="12">
      <c r="A68" s="47" t="s">
        <v>56</v>
      </c>
      <c r="B68" s="81">
        <v>3980.7871127240664</v>
      </c>
      <c r="C68" s="81">
        <v>2845.107095117743</v>
      </c>
      <c r="D68" s="62">
        <v>39.916951441131</v>
      </c>
      <c r="E68" s="81">
        <v>50286.45822002501</v>
      </c>
      <c r="F68" s="81">
        <v>39758.17684598495</v>
      </c>
      <c r="G68" s="62">
        <v>26.480795170323</v>
      </c>
      <c r="H68" s="31"/>
      <c r="I68" s="31"/>
    </row>
    <row r="69" spans="1:9" ht="12">
      <c r="A69" s="47" t="s">
        <v>57</v>
      </c>
      <c r="B69" s="81">
        <v>532.5560494519978</v>
      </c>
      <c r="C69" s="81">
        <v>410.83418511662387</v>
      </c>
      <c r="D69" s="62">
        <v>29.6279785726255</v>
      </c>
      <c r="E69" s="81">
        <v>6734.5868531707</v>
      </c>
      <c r="F69" s="81">
        <v>5123.420213166058</v>
      </c>
      <c r="G69" s="62">
        <v>31.447091453953</v>
      </c>
      <c r="H69" s="31"/>
      <c r="I69" s="31"/>
    </row>
    <row r="70" spans="1:9" ht="12">
      <c r="A70" s="47" t="s">
        <v>58</v>
      </c>
      <c r="B70" s="81">
        <v>404.00766089769223</v>
      </c>
      <c r="C70" s="81">
        <v>363.3399112370567</v>
      </c>
      <c r="D70" s="62">
        <v>11.1927559849329</v>
      </c>
      <c r="E70" s="81">
        <v>5232.281141805778</v>
      </c>
      <c r="F70" s="81">
        <v>4329.559301442741</v>
      </c>
      <c r="G70" s="62">
        <v>20.8502015450446</v>
      </c>
      <c r="H70" s="31"/>
      <c r="I70" s="31"/>
    </row>
    <row r="71" spans="1:9" ht="12">
      <c r="A71" s="47" t="s">
        <v>59</v>
      </c>
      <c r="B71" s="81">
        <v>905.5484667150927</v>
      </c>
      <c r="C71" s="81">
        <v>460.94209715976774</v>
      </c>
      <c r="D71" s="62">
        <v>96.4560130860036</v>
      </c>
      <c r="E71" s="81">
        <v>7911.4021115008</v>
      </c>
      <c r="F71" s="81">
        <v>3263.289397857526</v>
      </c>
      <c r="G71" s="62">
        <v>142.43642371084</v>
      </c>
      <c r="H71" s="31"/>
      <c r="I71" s="31"/>
    </row>
    <row r="72" spans="1:9" ht="12">
      <c r="A72" s="47" t="s">
        <v>60</v>
      </c>
      <c r="B72" s="81">
        <v>195.360746100674</v>
      </c>
      <c r="C72" s="81">
        <v>155.59924537749416</v>
      </c>
      <c r="D72" s="62">
        <v>25.5537876335555</v>
      </c>
      <c r="E72" s="81">
        <v>1894.4129924112117</v>
      </c>
      <c r="F72" s="81">
        <v>861.1291304118761</v>
      </c>
      <c r="G72" s="62">
        <v>119.991744037868</v>
      </c>
      <c r="H72" s="31"/>
      <c r="I72" s="31"/>
    </row>
    <row r="73" spans="1:9" ht="12">
      <c r="A73" s="47" t="s">
        <v>61</v>
      </c>
      <c r="B73" s="81">
        <v>421.961953431516</v>
      </c>
      <c r="C73" s="81">
        <v>292.55011956640317</v>
      </c>
      <c r="D73" s="62">
        <v>44.2357822505483</v>
      </c>
      <c r="E73" s="81">
        <v>4246.319325632182</v>
      </c>
      <c r="F73" s="81">
        <v>5082.902544527344</v>
      </c>
      <c r="G73" s="62">
        <v>-16.4587696019451</v>
      </c>
      <c r="H73" s="31"/>
      <c r="I73" s="31"/>
    </row>
    <row r="74" spans="1:7" ht="12">
      <c r="A74" s="77"/>
      <c r="B74" s="95"/>
      <c r="C74" s="82"/>
      <c r="D74" s="96"/>
      <c r="E74" s="95"/>
      <c r="F74" s="82"/>
      <c r="G74" s="96"/>
    </row>
    <row r="75" spans="1:7" ht="12">
      <c r="A75" s="78" t="s">
        <v>62</v>
      </c>
      <c r="B75" s="95"/>
      <c r="C75" s="82"/>
      <c r="D75" s="96"/>
      <c r="E75" s="95"/>
      <c r="F75" s="82"/>
      <c r="G75" s="96"/>
    </row>
    <row r="76" spans="1:7" ht="12">
      <c r="A76" s="78" t="s">
        <v>63</v>
      </c>
      <c r="B76" s="91">
        <v>27488.048267740272</v>
      </c>
      <c r="C76" s="91">
        <v>24195.991681404696</v>
      </c>
      <c r="D76" s="97">
        <v>13.6057931812963</v>
      </c>
      <c r="E76" s="91">
        <v>372300.8298866655</v>
      </c>
      <c r="F76" s="91">
        <v>335551.4352211749</v>
      </c>
      <c r="G76" s="62">
        <v>10.9519408377043</v>
      </c>
    </row>
    <row r="77" spans="1:7" ht="12">
      <c r="A77" s="78" t="s">
        <v>64</v>
      </c>
      <c r="B77" s="91">
        <v>1771.0526217207575</v>
      </c>
      <c r="C77" s="91">
        <v>1624.3542917845978</v>
      </c>
      <c r="D77" s="97">
        <v>9.03117815356585</v>
      </c>
      <c r="E77" s="91">
        <v>13721.550432182172</v>
      </c>
      <c r="F77" s="91">
        <v>12635.278917138148</v>
      </c>
      <c r="G77" s="62">
        <v>8.59713127163845</v>
      </c>
    </row>
    <row r="78" spans="1:7" ht="12">
      <c r="A78" s="78" t="s">
        <v>65</v>
      </c>
      <c r="B78" s="91">
        <v>1592.7379620729964</v>
      </c>
      <c r="C78" s="91">
        <v>1461.6849871809663</v>
      </c>
      <c r="D78" s="97">
        <v>8.96588362344621</v>
      </c>
      <c r="E78" s="91">
        <v>12392.410603381739</v>
      </c>
      <c r="F78" s="91">
        <v>11059.050479185948</v>
      </c>
      <c r="G78" s="62">
        <v>12.056732417537</v>
      </c>
    </row>
    <row r="79" spans="1:7" ht="12">
      <c r="A79" s="78" t="s">
        <v>66</v>
      </c>
      <c r="B79" s="91">
        <v>229.74923514336595</v>
      </c>
      <c r="C79" s="91">
        <v>222.38893797232186</v>
      </c>
      <c r="D79" s="97">
        <v>3.30965075788084</v>
      </c>
      <c r="E79" s="91">
        <v>1989.053570895243</v>
      </c>
      <c r="F79" s="91">
        <v>2181.111734089983</v>
      </c>
      <c r="G79" s="62">
        <v>-8.80551693858416</v>
      </c>
    </row>
    <row r="80" spans="1:7" ht="12">
      <c r="A80" s="78" t="s">
        <v>67</v>
      </c>
      <c r="B80" s="91">
        <v>25887.317338608813</v>
      </c>
      <c r="C80" s="91">
        <v>22786.497114433823</v>
      </c>
      <c r="D80" s="97">
        <v>13.60814788075</v>
      </c>
      <c r="E80" s="91">
        <v>360496.719574805</v>
      </c>
      <c r="F80" s="91">
        <v>324941.5563637997</v>
      </c>
      <c r="G80" s="62">
        <v>10.9420178843479</v>
      </c>
    </row>
    <row r="81" spans="1:7" ht="12">
      <c r="A81" s="77"/>
      <c r="B81" s="91"/>
      <c r="C81" s="91"/>
      <c r="D81" s="97"/>
      <c r="E81" s="91"/>
      <c r="F81" s="91"/>
      <c r="G81" s="62"/>
    </row>
    <row r="82" spans="1:7" ht="12">
      <c r="A82" s="78" t="s">
        <v>68</v>
      </c>
      <c r="B82" s="91">
        <v>878.2506683684234</v>
      </c>
      <c r="C82" s="91">
        <v>1222.8495261239527</v>
      </c>
      <c r="D82" s="97">
        <v>-28.1799886571326</v>
      </c>
      <c r="E82" s="91">
        <v>15259.411252626012</v>
      </c>
      <c r="F82" s="91">
        <v>15215.432031228858</v>
      </c>
      <c r="G82" s="62">
        <v>0.289043527038135</v>
      </c>
    </row>
    <row r="83" spans="1:7" ht="12">
      <c r="A83" s="78" t="s">
        <v>69</v>
      </c>
      <c r="B83" s="91">
        <v>601.6711760317315</v>
      </c>
      <c r="C83" s="91">
        <v>958.2825701346127</v>
      </c>
      <c r="D83" s="97">
        <v>-37.2135949475515</v>
      </c>
      <c r="E83" s="91">
        <v>10263.969533590458</v>
      </c>
      <c r="F83" s="91">
        <v>9997.678786587538</v>
      </c>
      <c r="G83" s="62">
        <v>2.66352573119437</v>
      </c>
    </row>
    <row r="84" spans="1:7" ht="12">
      <c r="A84" s="78" t="s">
        <v>70</v>
      </c>
      <c r="B84" s="91">
        <v>123.33583214052314</v>
      </c>
      <c r="C84" s="91">
        <v>149.03798013024164</v>
      </c>
      <c r="D84" s="97">
        <v>-17.2453679037101</v>
      </c>
      <c r="E84" s="91">
        <v>2034.8463119623325</v>
      </c>
      <c r="F84" s="91">
        <v>2055.016729971301</v>
      </c>
      <c r="G84" s="62">
        <v>-0.981520866219438</v>
      </c>
    </row>
    <row r="85" spans="1:7" ht="12">
      <c r="A85" s="78" t="s">
        <v>71</v>
      </c>
      <c r="B85" s="91">
        <v>168.78671072054425</v>
      </c>
      <c r="C85" s="91">
        <v>156.8868123465162</v>
      </c>
      <c r="D85" s="97">
        <v>7.58502145339325</v>
      </c>
      <c r="E85" s="91">
        <v>3400.8638734403853</v>
      </c>
      <c r="F85" s="91">
        <v>3675.44631856791</v>
      </c>
      <c r="G85" s="62">
        <v>-7.47072386121836</v>
      </c>
    </row>
    <row r="86" spans="1:7" ht="12">
      <c r="A86" s="77"/>
      <c r="B86" s="91"/>
      <c r="C86" s="91"/>
      <c r="D86" s="97"/>
      <c r="E86" s="91"/>
      <c r="F86" s="91"/>
      <c r="G86" s="62"/>
    </row>
    <row r="87" spans="1:7" ht="12">
      <c r="A87" s="78" t="s">
        <v>72</v>
      </c>
      <c r="B87" s="91">
        <v>243.2920496054861</v>
      </c>
      <c r="C87" s="91">
        <v>525.4411203486163</v>
      </c>
      <c r="D87" s="97">
        <v>-53.697561880184</v>
      </c>
      <c r="E87" s="91">
        <v>2604.2757442371167</v>
      </c>
      <c r="F87" s="91">
        <v>3019.5220953622584</v>
      </c>
      <c r="G87" s="62">
        <v>-13.7520553919088</v>
      </c>
    </row>
    <row r="88" spans="1:7" ht="12">
      <c r="A88" s="78" t="s">
        <v>73</v>
      </c>
      <c r="B88" s="91">
        <v>986.2922606125443</v>
      </c>
      <c r="C88" s="91">
        <v>1159.5120966993682</v>
      </c>
      <c r="D88" s="97">
        <v>-14.9390279394157</v>
      </c>
      <c r="E88" s="91">
        <v>14726.149733444841</v>
      </c>
      <c r="F88" s="91">
        <v>12954.86799622632</v>
      </c>
      <c r="G88" s="62">
        <v>13.6727115840508</v>
      </c>
    </row>
    <row r="89" spans="1:7" ht="12">
      <c r="A89" s="78" t="s">
        <v>74</v>
      </c>
      <c r="B89" s="91">
        <v>22.244582583629875</v>
      </c>
      <c r="C89" s="91">
        <v>27.91337350492837</v>
      </c>
      <c r="D89" s="97">
        <v>-20.3085124064192</v>
      </c>
      <c r="E89" s="91">
        <v>307.48162456206114</v>
      </c>
      <c r="F89" s="91">
        <v>708.9950244471335</v>
      </c>
      <c r="G89" s="62">
        <v>-56.6313423987944</v>
      </c>
    </row>
    <row r="90" spans="1:7" ht="12">
      <c r="A90" s="78" t="s">
        <v>75</v>
      </c>
      <c r="B90" s="91">
        <v>7.796092227095592</v>
      </c>
      <c r="C90" s="91">
        <v>22.920946936750106</v>
      </c>
      <c r="D90" s="97">
        <v>-65.9870412483012</v>
      </c>
      <c r="E90" s="91">
        <v>374.2705470284582</v>
      </c>
      <c r="F90" s="91">
        <v>462.2731946084183</v>
      </c>
      <c r="G90" s="62">
        <v>-19.0369349999853</v>
      </c>
    </row>
    <row r="91" spans="1:7" ht="12">
      <c r="A91" s="78" t="s">
        <v>76</v>
      </c>
      <c r="B91" s="91">
        <v>705.0029819741883</v>
      </c>
      <c r="C91" s="91">
        <v>640.9816167412118</v>
      </c>
      <c r="D91" s="97">
        <v>9.98801893234705</v>
      </c>
      <c r="E91" s="91">
        <v>2332.3358543576705</v>
      </c>
      <c r="F91" s="91">
        <v>2569.7668540831955</v>
      </c>
      <c r="G91" s="62">
        <v>-9.23939848271692</v>
      </c>
    </row>
    <row r="92" spans="1:7" ht="12">
      <c r="A92" s="78" t="s">
        <v>77</v>
      </c>
      <c r="B92" s="91">
        <v>659.0451901038284</v>
      </c>
      <c r="C92" s="91">
        <v>1095.7882317284473</v>
      </c>
      <c r="D92" s="97">
        <v>-39.8565187121712</v>
      </c>
      <c r="E92" s="91">
        <v>7731.423087790317</v>
      </c>
      <c r="F92" s="91">
        <v>8369.2804434134</v>
      </c>
      <c r="G92" s="62">
        <v>-7.62141213854381</v>
      </c>
    </row>
    <row r="93" spans="1:7" ht="12">
      <c r="A93" s="77"/>
      <c r="B93" s="91"/>
      <c r="C93" s="91"/>
      <c r="D93" s="97"/>
      <c r="E93" s="91"/>
      <c r="F93" s="91"/>
      <c r="G93" s="62"/>
    </row>
    <row r="94" spans="1:7" ht="12">
      <c r="A94" s="78" t="s">
        <v>78</v>
      </c>
      <c r="B94" s="91"/>
      <c r="C94" s="91"/>
      <c r="D94" s="97"/>
      <c r="E94" s="91"/>
      <c r="F94" s="91"/>
      <c r="G94" s="62"/>
    </row>
    <row r="95" spans="1:7" ht="12">
      <c r="A95" s="21" t="s">
        <v>79</v>
      </c>
      <c r="B95" s="97">
        <v>40.88860411497919</v>
      </c>
      <c r="C95" s="97">
        <v>37.72545010307559</v>
      </c>
      <c r="D95" s="97">
        <v>3.1631540119036</v>
      </c>
      <c r="E95" s="97">
        <v>36.641867437641885</v>
      </c>
      <c r="F95" s="97">
        <v>35.44534527799822</v>
      </c>
      <c r="G95" s="62">
        <v>1.19652215964366</v>
      </c>
    </row>
    <row r="96" spans="1:7" ht="12">
      <c r="A96" s="21" t="s">
        <v>80</v>
      </c>
      <c r="B96" s="97">
        <v>59.11139588501045</v>
      </c>
      <c r="C96" s="97">
        <v>62.274549896925755</v>
      </c>
      <c r="D96" s="97">
        <v>-3.1631540119153</v>
      </c>
      <c r="E96" s="97">
        <v>63.358132562356445</v>
      </c>
      <c r="F96" s="97">
        <v>64.55465472200223</v>
      </c>
      <c r="G96" s="62">
        <v>-1.19652215964578</v>
      </c>
    </row>
    <row r="97" spans="1:7" ht="12">
      <c r="A97" s="78" t="s">
        <v>81</v>
      </c>
      <c r="B97" s="97">
        <v>3.9558306354648525</v>
      </c>
      <c r="C97" s="97">
        <v>4.076443488276638</v>
      </c>
      <c r="D97" s="97">
        <v>-2.95877652072582</v>
      </c>
      <c r="E97" s="97">
        <v>3.963206767298289</v>
      </c>
      <c r="F97" s="97">
        <v>3.9556692069472876</v>
      </c>
      <c r="G97" s="62">
        <v>0.190550826084324</v>
      </c>
    </row>
    <row r="98" spans="1:7" ht="12">
      <c r="A98" s="77"/>
      <c r="B98" s="91"/>
      <c r="C98" s="91"/>
      <c r="D98" s="97"/>
      <c r="E98" s="91"/>
      <c r="F98" s="91"/>
      <c r="G98" s="62"/>
    </row>
    <row r="99" spans="1:7" ht="12">
      <c r="A99" s="78" t="s">
        <v>82</v>
      </c>
      <c r="B99" s="91">
        <v>339.15367508176564</v>
      </c>
      <c r="C99" s="91">
        <v>626.7739481617327</v>
      </c>
      <c r="D99" s="97">
        <v>-45.8889961721494</v>
      </c>
      <c r="E99" s="91">
        <v>6487.902316952408</v>
      </c>
      <c r="F99" s="91">
        <v>7532.894526068866</v>
      </c>
      <c r="G99" s="62">
        <v>-13.8723860462945</v>
      </c>
    </row>
    <row r="100" spans="1:7" ht="12">
      <c r="A100" s="78" t="s">
        <v>83</v>
      </c>
      <c r="B100" s="91">
        <v>29156.456515001086</v>
      </c>
      <c r="C100" s="91">
        <v>26578.576417412714</v>
      </c>
      <c r="D100" s="97">
        <v>9.699090188666</v>
      </c>
      <c r="E100" s="91">
        <v>390662.77230193565</v>
      </c>
      <c r="F100" s="91">
        <v>355098.8741964612</v>
      </c>
      <c r="G100" s="62">
        <v>10.0152100414147</v>
      </c>
    </row>
    <row r="101" spans="1:7" ht="12">
      <c r="A101" s="77"/>
      <c r="B101" s="91"/>
      <c r="C101" s="91"/>
      <c r="D101" s="97"/>
      <c r="E101" s="91"/>
      <c r="F101" s="91"/>
      <c r="G101" s="62"/>
    </row>
    <row r="102" spans="1:7" ht="17.25" customHeight="1">
      <c r="A102" s="78" t="s">
        <v>84</v>
      </c>
      <c r="B102" s="91">
        <v>5442.427449098102</v>
      </c>
      <c r="C102" s="91">
        <v>5973.163626386607</v>
      </c>
      <c r="D102" s="97">
        <v>-8.88534469311979</v>
      </c>
      <c r="E102" s="91">
        <v>78212.14189649829</v>
      </c>
      <c r="F102" s="91">
        <v>74960.90460945756</v>
      </c>
      <c r="G102" s="62">
        <v>4.33724393265997</v>
      </c>
    </row>
    <row r="103" spans="1:7" ht="17.25" customHeight="1">
      <c r="A103" s="78" t="s">
        <v>85</v>
      </c>
      <c r="B103" s="91">
        <v>24053.182740982807</v>
      </c>
      <c r="C103" s="91">
        <v>21232.186739188102</v>
      </c>
      <c r="D103" s="97">
        <v>13.2864129184961</v>
      </c>
      <c r="E103" s="91">
        <v>318938.53272238554</v>
      </c>
      <c r="F103" s="91">
        <v>287670.8641130727</v>
      </c>
      <c r="G103" s="62">
        <v>10.8692511164505</v>
      </c>
    </row>
    <row r="104" spans="1:7" ht="12">
      <c r="A104" s="77"/>
      <c r="B104" s="91"/>
      <c r="C104" s="91"/>
      <c r="D104" s="97"/>
      <c r="E104" s="91"/>
      <c r="F104" s="91"/>
      <c r="G104" s="62"/>
    </row>
    <row r="105" spans="1:9" ht="12">
      <c r="A105" s="78" t="s">
        <v>86</v>
      </c>
      <c r="B105" s="91">
        <v>23935.332629352222</v>
      </c>
      <c r="C105" s="91">
        <v>21022.974015024636</v>
      </c>
      <c r="D105" s="97">
        <v>13.8532189225282</v>
      </c>
      <c r="E105" s="91">
        <v>316693.6926096412</v>
      </c>
      <c r="F105" s="91">
        <v>285135.75170514325</v>
      </c>
      <c r="G105" s="62">
        <v>11.0676899391879</v>
      </c>
      <c r="H105" s="98"/>
      <c r="I105" s="98"/>
    </row>
    <row r="106" spans="1:7" ht="12">
      <c r="A106" s="78"/>
      <c r="B106" s="91"/>
      <c r="C106" s="91"/>
      <c r="D106" s="97"/>
      <c r="E106" s="91"/>
      <c r="F106" s="91"/>
      <c r="G106" s="62"/>
    </row>
    <row r="107" spans="1:7" ht="12">
      <c r="A107" s="99" t="s">
        <v>87</v>
      </c>
      <c r="B107" s="91">
        <v>46.35091089716584</v>
      </c>
      <c r="C107" s="91">
        <v>47.07005206592822</v>
      </c>
      <c r="D107" s="97">
        <v>-1.52781043827002</v>
      </c>
      <c r="E107" s="91">
        <v>46.791121484318545</v>
      </c>
      <c r="F107" s="91">
        <v>46.996952424366995</v>
      </c>
      <c r="G107" s="62">
        <v>-0.437966568959333</v>
      </c>
    </row>
    <row r="108" spans="1:7" ht="12">
      <c r="A108" s="100" t="s">
        <v>88</v>
      </c>
      <c r="B108" s="101">
        <v>2.018550655051879</v>
      </c>
      <c r="C108" s="101">
        <v>1.9451421701771756</v>
      </c>
      <c r="D108" s="102">
        <v>3.77393930377936</v>
      </c>
      <c r="E108" s="101">
        <v>2.2312562343858144</v>
      </c>
      <c r="F108" s="101">
        <v>2.2078265231720438</v>
      </c>
      <c r="G108" s="63">
        <v>1.06121160190197</v>
      </c>
    </row>
    <row r="109" spans="1:7" ht="12">
      <c r="A109" s="53" t="s">
        <v>89</v>
      </c>
      <c r="B109" s="90"/>
      <c r="C109" s="90"/>
      <c r="D109" s="103"/>
      <c r="E109" s="90"/>
      <c r="F109" s="90"/>
      <c r="G109" s="90"/>
    </row>
    <row r="110" ht="12">
      <c r="A110" s="11" t="s">
        <v>90</v>
      </c>
    </row>
    <row r="111" ht="12">
      <c r="A111" s="72" t="s">
        <v>92</v>
      </c>
    </row>
    <row r="112" ht="12">
      <c r="A112" s="72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0"/>
  <sheetViews>
    <sheetView showGridLines="0" zoomScale="125" zoomScaleNormal="125" zoomScalePageLayoutView="0" workbookViewId="0" topLeftCell="A1">
      <selection activeCell="A1" sqref="A1:G1"/>
    </sheetView>
  </sheetViews>
  <sheetFormatPr defaultColWidth="37.421875" defaultRowHeight="12.75"/>
  <cols>
    <col min="1" max="1" width="27.140625" style="107" customWidth="1"/>
    <col min="2" max="15" width="9.7109375" style="107" customWidth="1"/>
    <col min="16" max="16" width="16.7109375" style="107" customWidth="1"/>
    <col min="17" max="21" width="16.28125" style="107" customWidth="1"/>
    <col min="22" max="24" width="18.140625" style="107" customWidth="1"/>
    <col min="25" max="255" width="11.8515625" style="107" customWidth="1"/>
    <col min="256" max="16384" width="37.421875" style="107" customWidth="1"/>
  </cols>
  <sheetData>
    <row r="1" spans="1:14" ht="12.75">
      <c r="A1" s="358" t="str">
        <f>CONCATENATE('HL'!B3," 2017 ARRIVALS AT A GLANCE")</f>
        <v>OCTOBER 2017 ARRIVALS AT A GLANCE</v>
      </c>
      <c r="B1" s="358"/>
      <c r="C1" s="358"/>
      <c r="D1" s="358"/>
      <c r="E1" s="358"/>
      <c r="F1" s="358"/>
      <c r="G1" s="358"/>
      <c r="H1" s="106"/>
      <c r="I1" s="106"/>
      <c r="J1" s="106"/>
      <c r="K1" s="106"/>
      <c r="L1" s="106"/>
      <c r="M1" s="106"/>
      <c r="N1" s="106"/>
    </row>
    <row r="2" spans="1:14" ht="12.75">
      <c r="A2" s="108"/>
      <c r="B2" s="109"/>
      <c r="C2" s="110"/>
      <c r="D2" s="110"/>
      <c r="E2" s="111"/>
      <c r="F2" s="111"/>
      <c r="G2" s="112"/>
      <c r="H2"/>
      <c r="I2" s="106"/>
      <c r="J2" s="106"/>
      <c r="K2" s="106"/>
      <c r="L2" s="106"/>
      <c r="M2" s="106"/>
      <c r="N2" s="106"/>
    </row>
    <row r="3" spans="1:14" ht="12.75">
      <c r="A3" s="113" t="s">
        <v>117</v>
      </c>
      <c r="B3" s="114" t="str">
        <f>+'HL'!B4</f>
        <v>2017P</v>
      </c>
      <c r="C3" s="114" t="str">
        <f>+'HL'!C4</f>
        <v>2016</v>
      </c>
      <c r="D3" s="114" t="s">
        <v>118</v>
      </c>
      <c r="E3" s="115" t="s">
        <v>119</v>
      </c>
      <c r="F3" s="115" t="s">
        <v>120</v>
      </c>
      <c r="G3" s="116" t="s">
        <v>118</v>
      </c>
      <c r="H3" s="117"/>
      <c r="I3" s="106"/>
      <c r="J3" s="106"/>
      <c r="K3" s="106"/>
      <c r="L3" s="106"/>
      <c r="M3" s="106"/>
      <c r="N3" s="106"/>
    </row>
    <row r="4" spans="1:14" s="124" customFormat="1" ht="12.75">
      <c r="A4" s="118" t="s">
        <v>121</v>
      </c>
      <c r="B4" s="119">
        <v>1300.1115970569447</v>
      </c>
      <c r="C4" s="119">
        <v>1244.9576182919059</v>
      </c>
      <c r="D4" s="119">
        <v>4.430189265455531</v>
      </c>
      <c r="E4" s="119">
        <v>13858.390684325035</v>
      </c>
      <c r="F4" s="119">
        <v>12976.07533289248</v>
      </c>
      <c r="G4" s="119">
        <v>6.799554786769879</v>
      </c>
      <c r="H4" s="120"/>
      <c r="I4" s="121"/>
      <c r="J4" s="122"/>
      <c r="K4" s="122"/>
      <c r="L4" s="123"/>
      <c r="M4" s="123"/>
      <c r="N4" s="123"/>
    </row>
    <row r="5" spans="1:10" ht="12.75">
      <c r="A5" s="125" t="s">
        <v>122</v>
      </c>
      <c r="B5" s="126">
        <v>1293.2012216788075</v>
      </c>
      <c r="C5" s="126">
        <v>1237.1383153583606</v>
      </c>
      <c r="D5" s="126">
        <v>4.531660334536425</v>
      </c>
      <c r="E5" s="126">
        <v>13823.924592760897</v>
      </c>
      <c r="F5" s="126">
        <v>12943.367181806732</v>
      </c>
      <c r="G5" s="126">
        <v>6.803155613107248</v>
      </c>
      <c r="H5" s="127"/>
      <c r="I5" s="128"/>
      <c r="J5" s="129"/>
    </row>
    <row r="6" spans="1:10" ht="12.75">
      <c r="A6" s="125" t="s">
        <v>123</v>
      </c>
      <c r="B6" s="126">
        <v>466.053783075387</v>
      </c>
      <c r="C6" s="126">
        <v>449.4823518554168</v>
      </c>
      <c r="D6" s="126">
        <v>3.6867812833062397</v>
      </c>
      <c r="E6" s="126">
        <v>5065.3810750815555</v>
      </c>
      <c r="F6" s="126">
        <v>4610.033206121588</v>
      </c>
      <c r="G6" s="126">
        <v>9.877322973624558</v>
      </c>
      <c r="H6" s="130"/>
      <c r="I6" s="129"/>
      <c r="J6" s="129"/>
    </row>
    <row r="7" spans="1:10" ht="12.75">
      <c r="A7" s="125" t="s">
        <v>124</v>
      </c>
      <c r="B7" s="126">
        <v>290.68214259495824</v>
      </c>
      <c r="C7" s="126">
        <v>257.34251201789834</v>
      </c>
      <c r="D7" s="126">
        <v>12.95535289355576</v>
      </c>
      <c r="E7" s="126">
        <v>3558.9619363227816</v>
      </c>
      <c r="F7" s="126">
        <v>3216.613081301988</v>
      </c>
      <c r="G7" s="126">
        <v>10.64314688673158</v>
      </c>
      <c r="H7" s="130"/>
      <c r="I7" s="129"/>
      <c r="J7" s="129"/>
    </row>
    <row r="8" spans="1:10" ht="12.75">
      <c r="A8" s="125" t="s">
        <v>125</v>
      </c>
      <c r="B8" s="126">
        <v>190.92174863014284</v>
      </c>
      <c r="C8" s="126">
        <v>188.29697245041922</v>
      </c>
      <c r="D8" s="126">
        <v>1.3939555934255665</v>
      </c>
      <c r="E8" s="126">
        <v>1867.3572926558807</v>
      </c>
      <c r="F8" s="126">
        <v>1698.5463415344082</v>
      </c>
      <c r="G8" s="126">
        <v>9.938554338704385</v>
      </c>
      <c r="H8" s="130"/>
      <c r="I8" s="129"/>
      <c r="J8" s="129"/>
    </row>
    <row r="9" spans="1:10" ht="12.75">
      <c r="A9" s="125" t="s">
        <v>126</v>
      </c>
      <c r="B9" s="126">
        <v>56.98851181736194</v>
      </c>
      <c r="C9" s="126">
        <v>57.773781115296714</v>
      </c>
      <c r="D9" s="126">
        <v>-1.359213959646588</v>
      </c>
      <c r="E9" s="126">
        <v>805.7438057924933</v>
      </c>
      <c r="F9" s="126">
        <v>739.5060237876121</v>
      </c>
      <c r="G9" s="126">
        <v>8.95703075758918</v>
      </c>
      <c r="H9" s="130"/>
      <c r="I9" s="129"/>
      <c r="J9" s="129"/>
    </row>
    <row r="10" spans="1:10" ht="12.75">
      <c r="A10" s="125" t="s">
        <v>127</v>
      </c>
      <c r="B10" s="126">
        <v>288.55503556095755</v>
      </c>
      <c r="C10" s="126">
        <v>284.24269791932943</v>
      </c>
      <c r="D10" s="126">
        <v>1.5171322511342122</v>
      </c>
      <c r="E10" s="126">
        <v>2526.480482908186</v>
      </c>
      <c r="F10" s="126">
        <v>2678.6685290611367</v>
      </c>
      <c r="G10" s="126">
        <v>-5.681481097860663</v>
      </c>
      <c r="H10" s="130"/>
      <c r="I10" s="129"/>
      <c r="J10" s="129"/>
    </row>
    <row r="11" spans="1:10" ht="12.75">
      <c r="A11" s="125" t="s">
        <v>128</v>
      </c>
      <c r="B11" s="126">
        <v>6.910375378137194</v>
      </c>
      <c r="C11" s="126">
        <v>7.819302933545152</v>
      </c>
      <c r="D11" s="126">
        <v>-11.62415068367052</v>
      </c>
      <c r="E11" s="126">
        <v>34.46609156413863</v>
      </c>
      <c r="F11" s="126">
        <v>32.708151085747964</v>
      </c>
      <c r="G11" s="126">
        <v>5.374625040045933</v>
      </c>
      <c r="H11" s="130"/>
      <c r="I11" s="129"/>
      <c r="J11" s="129"/>
    </row>
    <row r="12" spans="1:10" ht="10.5" customHeight="1">
      <c r="A12" s="131"/>
      <c r="B12" s="132"/>
      <c r="C12" s="132"/>
      <c r="D12" s="133"/>
      <c r="E12" s="132"/>
      <c r="F12" s="132"/>
      <c r="G12" s="133"/>
      <c r="H12" s="106"/>
      <c r="I12" s="129"/>
      <c r="J12" s="129"/>
    </row>
    <row r="13" spans="1:10" s="124" customFormat="1" ht="12.75">
      <c r="A13" s="118" t="s">
        <v>129</v>
      </c>
      <c r="B13" s="134">
        <v>6400007.291770797</v>
      </c>
      <c r="C13" s="134">
        <v>6167572.639217495</v>
      </c>
      <c r="D13" s="119">
        <v>3.768656911721302</v>
      </c>
      <c r="E13" s="134">
        <v>69251671.70940295</v>
      </c>
      <c r="F13" s="134">
        <v>66267770.01643224</v>
      </c>
      <c r="G13" s="119">
        <v>4.502794785807329</v>
      </c>
      <c r="H13" s="135">
        <f>+E13/365</f>
        <v>189730.60742302178</v>
      </c>
      <c r="I13" s="122"/>
      <c r="J13" s="122"/>
    </row>
    <row r="14" spans="1:10" ht="12.75">
      <c r="A14" s="125" t="s">
        <v>122</v>
      </c>
      <c r="B14" s="136">
        <v>6321669.794892307</v>
      </c>
      <c r="C14" s="136">
        <v>6057458.5463295495</v>
      </c>
      <c r="D14" s="126">
        <v>4.361750832333033</v>
      </c>
      <c r="E14" s="136">
        <v>68771831.66509578</v>
      </c>
      <c r="F14" s="136">
        <v>65813588.13082264</v>
      </c>
      <c r="G14" s="126">
        <v>4.494882619669371</v>
      </c>
      <c r="H14" s="130"/>
      <c r="I14" s="129"/>
      <c r="J14" s="129"/>
    </row>
    <row r="15" spans="1:12" ht="12.75">
      <c r="A15" s="125" t="s">
        <v>123</v>
      </c>
      <c r="B15" s="136">
        <v>2677717.7720906716</v>
      </c>
      <c r="C15" s="136">
        <v>2612674.758436719</v>
      </c>
      <c r="D15" s="126">
        <v>2.489518201372709</v>
      </c>
      <c r="E15" s="136">
        <v>28588610.811354734</v>
      </c>
      <c r="F15" s="136">
        <v>27631047.840989284</v>
      </c>
      <c r="G15" s="126">
        <v>3.46553259896627</v>
      </c>
      <c r="H15" s="130"/>
      <c r="I15" s="129"/>
      <c r="J15" s="129"/>
      <c r="L15" s="137"/>
    </row>
    <row r="16" spans="1:10" ht="12.75">
      <c r="A16" s="125" t="s">
        <v>124</v>
      </c>
      <c r="B16" s="136">
        <v>1336682.4531431664</v>
      </c>
      <c r="C16" s="136">
        <v>1257017.087521391</v>
      </c>
      <c r="D16" s="126">
        <v>6.337651764055252</v>
      </c>
      <c r="E16" s="136">
        <v>16888963.397113487</v>
      </c>
      <c r="F16" s="136">
        <v>16081141.16643136</v>
      </c>
      <c r="G16" s="126">
        <v>5.0234135893814535</v>
      </c>
      <c r="H16" s="130"/>
      <c r="I16" s="129"/>
      <c r="J16" s="129"/>
    </row>
    <row r="17" spans="1:10" ht="12.75">
      <c r="A17" s="125" t="s">
        <v>125</v>
      </c>
      <c r="B17" s="136">
        <v>790241.9422975822</v>
      </c>
      <c r="C17" s="136">
        <v>745232.937008376</v>
      </c>
      <c r="D17" s="126">
        <v>6.039588839147125</v>
      </c>
      <c r="E17" s="136">
        <v>7826825.776336508</v>
      </c>
      <c r="F17" s="136">
        <v>7238823.631980059</v>
      </c>
      <c r="G17" s="126">
        <v>8.122896402099666</v>
      </c>
      <c r="H17" s="130"/>
      <c r="I17" s="129"/>
      <c r="J17" s="129"/>
    </row>
    <row r="18" spans="1:10" ht="12.75">
      <c r="A18" s="125" t="s">
        <v>126</v>
      </c>
      <c r="B18" s="136">
        <v>355444.59496964177</v>
      </c>
      <c r="C18" s="136">
        <v>329596.09828502574</v>
      </c>
      <c r="D18" s="126">
        <v>7.8424765399567775</v>
      </c>
      <c r="E18" s="136">
        <v>4940859.92477765</v>
      </c>
      <c r="F18" s="136">
        <v>4587647.6045946805</v>
      </c>
      <c r="G18" s="126">
        <v>7.699203396294352</v>
      </c>
      <c r="H18" s="130"/>
      <c r="I18" s="129"/>
      <c r="J18" s="129"/>
    </row>
    <row r="19" spans="1:10" ht="12.75">
      <c r="A19" s="125" t="s">
        <v>127</v>
      </c>
      <c r="B19" s="136">
        <v>1161583.0323912455</v>
      </c>
      <c r="C19" s="136">
        <v>1112937.6650780374</v>
      </c>
      <c r="D19" s="126">
        <v>4.370897745634039</v>
      </c>
      <c r="E19" s="136">
        <v>10526571.7555134</v>
      </c>
      <c r="F19" s="136">
        <v>10274927.88682726</v>
      </c>
      <c r="G19" s="126">
        <v>2.4491059349307287</v>
      </c>
      <c r="H19" s="130"/>
      <c r="I19" s="129"/>
      <c r="J19" s="129"/>
    </row>
    <row r="20" spans="1:10" ht="12.75">
      <c r="A20" s="125" t="s">
        <v>128</v>
      </c>
      <c r="B20" s="136">
        <v>78337.49687849001</v>
      </c>
      <c r="C20" s="136">
        <v>110114.09288794588</v>
      </c>
      <c r="D20" s="126">
        <v>-28.85788292493343</v>
      </c>
      <c r="E20" s="136">
        <v>479840.0443071703</v>
      </c>
      <c r="F20" s="136">
        <v>454181.8856095982</v>
      </c>
      <c r="G20" s="126">
        <v>5.6493135262614125</v>
      </c>
      <c r="H20" s="130"/>
      <c r="I20" s="129"/>
      <c r="J20" s="129"/>
    </row>
    <row r="21" spans="1:10" ht="12.75">
      <c r="A21" s="131"/>
      <c r="B21" s="132"/>
      <c r="C21" s="132"/>
      <c r="D21" s="133"/>
      <c r="E21" s="132"/>
      <c r="F21" s="132"/>
      <c r="G21" s="133"/>
      <c r="H21" s="110"/>
      <c r="I21" s="129"/>
      <c r="J21" s="129"/>
    </row>
    <row r="22" spans="1:10" s="124" customFormat="1" ht="12.75">
      <c r="A22" s="118" t="s">
        <v>130</v>
      </c>
      <c r="B22" s="134">
        <v>736973.9996275352</v>
      </c>
      <c r="C22" s="134">
        <v>717010.8360199174</v>
      </c>
      <c r="D22" s="119">
        <v>2.784220628858569</v>
      </c>
      <c r="E22" s="134">
        <v>7754241.792389019</v>
      </c>
      <c r="F22" s="134">
        <v>7408957.04842591</v>
      </c>
      <c r="G22" s="119">
        <v>4.660369087123639</v>
      </c>
      <c r="H22" s="135"/>
      <c r="I22" s="122"/>
      <c r="J22" s="122"/>
    </row>
    <row r="23" spans="1:12" ht="12.75">
      <c r="A23" s="125" t="s">
        <v>122</v>
      </c>
      <c r="B23" s="136">
        <v>718258.2038347372</v>
      </c>
      <c r="C23" s="136">
        <v>693242.1350059409</v>
      </c>
      <c r="D23" s="126">
        <v>3.608561506230701</v>
      </c>
      <c r="E23" s="136">
        <v>7649444.810711915</v>
      </c>
      <c r="F23" s="136">
        <v>7315324.853583117</v>
      </c>
      <c r="G23" s="126">
        <v>4.567397399517303</v>
      </c>
      <c r="H23" s="138"/>
      <c r="I23" s="139"/>
      <c r="J23" s="139"/>
      <c r="K23" s="140"/>
      <c r="L23" s="140"/>
    </row>
    <row r="24" spans="1:12" ht="12.75">
      <c r="A24" s="125" t="s">
        <v>123</v>
      </c>
      <c r="B24" s="136">
        <v>295272.9407721817</v>
      </c>
      <c r="C24" s="136">
        <v>285837.45364815515</v>
      </c>
      <c r="D24" s="126">
        <v>3.3009974737743697</v>
      </c>
      <c r="E24" s="136">
        <v>3160057.24803675</v>
      </c>
      <c r="F24" s="136">
        <v>3030934.451328933</v>
      </c>
      <c r="G24" s="126">
        <v>4.2601646053811</v>
      </c>
      <c r="H24" s="138"/>
      <c r="I24" s="139"/>
      <c r="J24" s="139"/>
      <c r="K24" s="140"/>
      <c r="L24" s="140"/>
    </row>
    <row r="25" spans="1:12" ht="12.75">
      <c r="A25" s="125" t="s">
        <v>124</v>
      </c>
      <c r="B25" s="136">
        <v>137695.11137114093</v>
      </c>
      <c r="C25" s="136">
        <v>127605.17940483337</v>
      </c>
      <c r="D25" s="126">
        <v>7.907149234355737</v>
      </c>
      <c r="E25" s="136">
        <v>1673629.0651208237</v>
      </c>
      <c r="F25" s="136">
        <v>1580328.3370552785</v>
      </c>
      <c r="G25" s="126">
        <v>5.903882495671642</v>
      </c>
      <c r="H25" s="138"/>
      <c r="I25" s="139"/>
      <c r="J25" s="139"/>
      <c r="K25" s="140"/>
      <c r="L25" s="140"/>
    </row>
    <row r="26" spans="1:12" ht="12.75">
      <c r="A26" s="125" t="s">
        <v>125</v>
      </c>
      <c r="B26" s="136">
        <v>137333.30524309052</v>
      </c>
      <c r="C26" s="136">
        <v>132597.4291390301</v>
      </c>
      <c r="D26" s="126">
        <v>3.571619853273922</v>
      </c>
      <c r="E26" s="136">
        <v>1312507.0759322166</v>
      </c>
      <c r="F26" s="136">
        <v>1233496.9260489326</v>
      </c>
      <c r="G26" s="126">
        <v>6.405378741912626</v>
      </c>
      <c r="H26" s="138"/>
      <c r="I26" s="139"/>
      <c r="J26" s="139"/>
      <c r="K26" s="140"/>
      <c r="L26" s="140"/>
    </row>
    <row r="27" spans="1:12" ht="12.75">
      <c r="A27" s="125" t="s">
        <v>126</v>
      </c>
      <c r="B27" s="136">
        <v>29495.610190081585</v>
      </c>
      <c r="C27" s="136">
        <v>27205.350365574763</v>
      </c>
      <c r="D27" s="126">
        <v>8.41841694273815</v>
      </c>
      <c r="E27" s="136">
        <v>397150.6746188836</v>
      </c>
      <c r="F27" s="136">
        <v>362631.76872253517</v>
      </c>
      <c r="G27" s="126">
        <v>9.518996644433631</v>
      </c>
      <c r="H27" s="138"/>
      <c r="I27" s="139"/>
      <c r="J27" s="139"/>
      <c r="K27" s="140"/>
      <c r="L27" s="140"/>
    </row>
    <row r="28" spans="1:12" ht="12.75">
      <c r="A28" s="125" t="s">
        <v>127</v>
      </c>
      <c r="B28" s="136">
        <v>118461.23625824251</v>
      </c>
      <c r="C28" s="136">
        <v>119996.7224483476</v>
      </c>
      <c r="D28" s="126">
        <v>-1.2796067748984008</v>
      </c>
      <c r="E28" s="136">
        <v>1106100.7470032405</v>
      </c>
      <c r="F28" s="136">
        <v>1107933.370427438</v>
      </c>
      <c r="G28" s="126">
        <v>-0.16540917289010748</v>
      </c>
      <c r="H28" s="138"/>
      <c r="I28" s="139"/>
      <c r="J28" s="139"/>
      <c r="K28" s="140"/>
      <c r="L28" s="140"/>
    </row>
    <row r="29" spans="1:12" ht="12.75">
      <c r="A29" s="125" t="s">
        <v>128</v>
      </c>
      <c r="B29" s="136">
        <v>18715.795792798024</v>
      </c>
      <c r="C29" s="136">
        <v>23768.70101397646</v>
      </c>
      <c r="D29" s="126">
        <v>-21.258651106794723</v>
      </c>
      <c r="E29" s="136">
        <v>104796.98167710513</v>
      </c>
      <c r="F29" s="136">
        <v>93632.19484279335</v>
      </c>
      <c r="G29" s="126">
        <v>11.924089628633872</v>
      </c>
      <c r="H29" s="138"/>
      <c r="I29" s="139"/>
      <c r="J29" s="139"/>
      <c r="K29" s="140"/>
      <c r="L29" s="140"/>
    </row>
    <row r="30" spans="1:12" ht="12.75">
      <c r="A30" s="131"/>
      <c r="B30" s="132"/>
      <c r="C30" s="132"/>
      <c r="D30" s="133"/>
      <c r="E30" s="132"/>
      <c r="F30" s="132"/>
      <c r="G30" s="133"/>
      <c r="H30" s="140"/>
      <c r="I30" s="141"/>
      <c r="J30" s="139"/>
      <c r="K30" s="140"/>
      <c r="L30" s="140"/>
    </row>
    <row r="31" spans="1:13" s="124" customFormat="1" ht="12.75">
      <c r="A31" s="118" t="s">
        <v>131</v>
      </c>
      <c r="B31" s="142">
        <v>8.684169719698856</v>
      </c>
      <c r="C31" s="142">
        <v>8.601784421353111</v>
      </c>
      <c r="D31" s="119">
        <v>0.9577698569291249</v>
      </c>
      <c r="E31" s="142">
        <v>8.930811491766375</v>
      </c>
      <c r="F31" s="142">
        <v>8.944277795551715</v>
      </c>
      <c r="G31" s="119">
        <v>-0.15055775427766926</v>
      </c>
      <c r="H31" s="143"/>
      <c r="I31" s="144"/>
      <c r="J31" s="145"/>
      <c r="K31" s="146"/>
      <c r="L31" s="144"/>
      <c r="M31" s="147"/>
    </row>
    <row r="32" spans="1:13" ht="12.75">
      <c r="A32" s="125" t="s">
        <v>122</v>
      </c>
      <c r="B32" s="148">
        <v>8.80138891716279</v>
      </c>
      <c r="C32" s="148">
        <v>8.73786840189343</v>
      </c>
      <c r="D32" s="126">
        <v>0.7269566483239176</v>
      </c>
      <c r="E32" s="148">
        <v>8.990434386661763</v>
      </c>
      <c r="F32" s="148">
        <v>8.996673346445649</v>
      </c>
      <c r="G32" s="126">
        <v>-0.0693474081322587</v>
      </c>
      <c r="H32" s="130"/>
      <c r="I32" s="149"/>
      <c r="J32" s="129"/>
      <c r="L32" s="149"/>
      <c r="M32" s="149"/>
    </row>
    <row r="33" spans="1:13" ht="12.75">
      <c r="A33" s="125" t="s">
        <v>123</v>
      </c>
      <c r="B33" s="148">
        <v>9.068618902524728</v>
      </c>
      <c r="C33" s="148">
        <v>9.140421330693524</v>
      </c>
      <c r="D33" s="126">
        <v>-0.7855483414936693</v>
      </c>
      <c r="E33" s="148">
        <v>9.046864840539198</v>
      </c>
      <c r="F33" s="148">
        <v>9.116346224140305</v>
      </c>
      <c r="G33" s="126">
        <v>-0.7621626240688184</v>
      </c>
      <c r="H33" s="130"/>
      <c r="I33" s="149"/>
      <c r="J33" s="129"/>
      <c r="L33" s="149"/>
      <c r="M33" s="149"/>
    </row>
    <row r="34" spans="1:13" ht="12.75">
      <c r="A34" s="125" t="s">
        <v>124</v>
      </c>
      <c r="B34" s="148">
        <v>9.707551995366753</v>
      </c>
      <c r="C34" s="148">
        <v>9.850831238859403</v>
      </c>
      <c r="D34" s="126">
        <v>-1.454488865137027</v>
      </c>
      <c r="E34" s="148">
        <v>10.09122257081155</v>
      </c>
      <c r="F34" s="148">
        <v>10.175822827043856</v>
      </c>
      <c r="G34" s="126">
        <v>-0.8313849176645238</v>
      </c>
      <c r="H34" s="130"/>
      <c r="I34" s="149"/>
      <c r="J34" s="129"/>
      <c r="L34" s="149"/>
      <c r="M34" s="149"/>
    </row>
    <row r="35" spans="1:13" ht="12.75">
      <c r="A35" s="125" t="s">
        <v>125</v>
      </c>
      <c r="B35" s="148">
        <v>5.754190077190621</v>
      </c>
      <c r="C35" s="148">
        <v>5.620266862240516</v>
      </c>
      <c r="D35" s="126">
        <v>2.3828622062390226</v>
      </c>
      <c r="E35" s="148">
        <v>5.963263680523363</v>
      </c>
      <c r="F35" s="148">
        <v>5.868538039382917</v>
      </c>
      <c r="G35" s="126">
        <v>1.6141267297707929</v>
      </c>
      <c r="H35" s="130"/>
      <c r="I35" s="149"/>
      <c r="J35" s="129"/>
      <c r="L35" s="149"/>
      <c r="M35" s="149"/>
    </row>
    <row r="36" spans="1:13" ht="12.75">
      <c r="A36" s="125" t="s">
        <v>126</v>
      </c>
      <c r="B36" s="148">
        <v>12.050762560225529</v>
      </c>
      <c r="C36" s="148">
        <v>12.115120513282992</v>
      </c>
      <c r="D36" s="126">
        <v>-0.5312200814420409</v>
      </c>
      <c r="E36" s="148">
        <v>12.440769311342683</v>
      </c>
      <c r="F36" s="148">
        <v>12.650980968258418</v>
      </c>
      <c r="G36" s="126">
        <v>-1.6616233748446896</v>
      </c>
      <c r="H36" s="130"/>
      <c r="I36" s="149"/>
      <c r="J36" s="129"/>
      <c r="L36" s="149"/>
      <c r="M36" s="149"/>
    </row>
    <row r="37" spans="1:13" ht="12.75">
      <c r="A37" s="125" t="s">
        <v>127</v>
      </c>
      <c r="B37" s="148">
        <v>9.805596067383796</v>
      </c>
      <c r="C37" s="148">
        <v>9.274733862477783</v>
      </c>
      <c r="D37" s="126">
        <v>5.723745961635518</v>
      </c>
      <c r="E37" s="148">
        <v>9.516829080925085</v>
      </c>
      <c r="F37" s="148">
        <v>9.273958309300872</v>
      </c>
      <c r="G37" s="126">
        <v>2.6188469208518805</v>
      </c>
      <c r="H37" s="130"/>
      <c r="I37" s="149"/>
      <c r="J37" s="129"/>
      <c r="L37" s="149"/>
      <c r="M37" s="149"/>
    </row>
    <row r="38" spans="1:10" ht="12.75">
      <c r="A38" s="125" t="s">
        <v>128</v>
      </c>
      <c r="B38" s="148">
        <v>4.185635371627364</v>
      </c>
      <c r="C38" s="148">
        <v>4.632734991415671</v>
      </c>
      <c r="D38" s="126">
        <v>-9.650878382138629</v>
      </c>
      <c r="E38" s="148">
        <v>4.578758248836096</v>
      </c>
      <c r="F38" s="148">
        <v>4.850702115572115</v>
      </c>
      <c r="G38" s="126">
        <v>-5.606278436744283</v>
      </c>
      <c r="H38" s="130"/>
      <c r="J38" s="129"/>
    </row>
    <row r="39" spans="1:10" ht="12.75">
      <c r="A39" s="131"/>
      <c r="B39" s="132"/>
      <c r="C39" s="132"/>
      <c r="D39" s="133"/>
      <c r="E39" s="132"/>
      <c r="F39" s="132"/>
      <c r="G39" s="133"/>
      <c r="J39" s="129"/>
    </row>
    <row r="40" spans="1:10" s="124" customFormat="1" ht="12.75">
      <c r="A40" s="118" t="s">
        <v>132</v>
      </c>
      <c r="B40" s="119">
        <v>203.14220559227223</v>
      </c>
      <c r="C40" s="119">
        <v>201.85536370915912</v>
      </c>
      <c r="D40" s="119">
        <v>0.6375069056709481</v>
      </c>
      <c r="E40" s="119">
        <v>200.11633426667663</v>
      </c>
      <c r="F40" s="119">
        <v>195.81276583888123</v>
      </c>
      <c r="G40" s="119">
        <v>2.1977976815548805</v>
      </c>
      <c r="H40" s="135"/>
      <c r="J40" s="122"/>
    </row>
    <row r="41" spans="1:14" ht="12.75">
      <c r="A41" s="125" t="s">
        <v>122</v>
      </c>
      <c r="B41" s="126">
        <v>204.56639837842684</v>
      </c>
      <c r="C41" s="126">
        <v>204.23388883246935</v>
      </c>
      <c r="D41" s="126">
        <v>0.1628082135919362</v>
      </c>
      <c r="E41" s="126">
        <v>201.0114353225384</v>
      </c>
      <c r="F41" s="126">
        <v>196.66709488742998</v>
      </c>
      <c r="G41" s="126">
        <v>2.208981852096348</v>
      </c>
      <c r="H41" s="130"/>
      <c r="I41" s="150"/>
      <c r="J41" s="129"/>
      <c r="K41" s="151"/>
      <c r="L41" s="151"/>
      <c r="M41" s="151"/>
      <c r="N41" s="151"/>
    </row>
    <row r="42" spans="1:14" ht="12.75">
      <c r="A42" s="125" t="s">
        <v>123</v>
      </c>
      <c r="B42" s="126">
        <v>174.04888145157582</v>
      </c>
      <c r="C42" s="126">
        <v>172.03915275101534</v>
      </c>
      <c r="D42" s="126">
        <v>1.168181003233082</v>
      </c>
      <c r="E42" s="126">
        <v>177.18178433034262</v>
      </c>
      <c r="F42" s="126">
        <v>166.8425038620082</v>
      </c>
      <c r="G42" s="126">
        <v>6.19703027046743</v>
      </c>
      <c r="H42" s="130"/>
      <c r="I42" s="151"/>
      <c r="J42" s="129"/>
      <c r="K42" s="151"/>
      <c r="L42" s="151"/>
      <c r="M42" s="151"/>
      <c r="N42" s="151"/>
    </row>
    <row r="43" spans="1:14" ht="12.75">
      <c r="A43" s="125" t="s">
        <v>124</v>
      </c>
      <c r="B43" s="126">
        <v>217.46536876535515</v>
      </c>
      <c r="C43" s="126">
        <v>204.72475240995408</v>
      </c>
      <c r="D43" s="126">
        <v>6.223290640444112</v>
      </c>
      <c r="E43" s="126">
        <v>210.72707972894582</v>
      </c>
      <c r="F43" s="126">
        <v>200.0239316359289</v>
      </c>
      <c r="G43" s="126">
        <v>5.35093376351492</v>
      </c>
      <c r="H43" s="130"/>
      <c r="I43" s="151"/>
      <c r="J43" s="129"/>
      <c r="K43" s="151"/>
      <c r="L43" s="151"/>
      <c r="M43" s="151"/>
      <c r="N43" s="151"/>
    </row>
    <row r="44" spans="1:14" ht="12.75">
      <c r="A44" s="125" t="s">
        <v>125</v>
      </c>
      <c r="B44" s="126">
        <v>241.59910833769345</v>
      </c>
      <c r="C44" s="126">
        <v>252.668612858563</v>
      </c>
      <c r="D44" s="126">
        <v>-4.381036645444347</v>
      </c>
      <c r="E44" s="126">
        <v>238.58424168602514</v>
      </c>
      <c r="F44" s="126">
        <v>234.64397364655773</v>
      </c>
      <c r="G44" s="126">
        <v>1.6792538833333204</v>
      </c>
      <c r="H44" s="130"/>
      <c r="I44" s="151"/>
      <c r="J44" s="129"/>
      <c r="K44" s="151"/>
      <c r="L44" s="151"/>
      <c r="M44" s="151"/>
      <c r="N44" s="151"/>
    </row>
    <row r="45" spans="1:14" ht="12.75">
      <c r="A45" s="125" t="s">
        <v>126</v>
      </c>
      <c r="B45" s="126">
        <v>160.330224805442</v>
      </c>
      <c r="C45" s="126">
        <v>175.28660507787782</v>
      </c>
      <c r="D45" s="126">
        <v>-8.532528920730076</v>
      </c>
      <c r="E45" s="126">
        <v>163.07764600890877</v>
      </c>
      <c r="F45" s="126">
        <v>161.1950366560353</v>
      </c>
      <c r="G45" s="126">
        <v>1.1679077668443671</v>
      </c>
      <c r="H45" s="130"/>
      <c r="I45" s="152"/>
      <c r="J45" s="152"/>
      <c r="K45" s="151"/>
      <c r="L45" s="151"/>
      <c r="M45" s="151"/>
      <c r="N45" s="151"/>
    </row>
    <row r="46" spans="1:14" ht="12.75">
      <c r="A46" s="125" t="s">
        <v>127</v>
      </c>
      <c r="B46" s="126">
        <v>248.41533279539692</v>
      </c>
      <c r="C46" s="126">
        <v>255.39857876891853</v>
      </c>
      <c r="D46" s="126">
        <v>-2.7342540460414844</v>
      </c>
      <c r="E46" s="126">
        <v>240.00980961203402</v>
      </c>
      <c r="F46" s="126">
        <v>260.69949673274726</v>
      </c>
      <c r="G46" s="126">
        <v>-7.936220583472398</v>
      </c>
      <c r="H46" s="130"/>
      <c r="I46" s="151"/>
      <c r="J46" s="129"/>
      <c r="K46" s="151"/>
      <c r="L46" s="151"/>
      <c r="M46" s="151"/>
      <c r="N46" s="151"/>
    </row>
    <row r="47" spans="1:14" ht="12.75">
      <c r="A47" s="125" t="s">
        <v>128</v>
      </c>
      <c r="B47" s="126">
        <v>88.2128693600708</v>
      </c>
      <c r="C47" s="126">
        <v>71.01091902470847</v>
      </c>
      <c r="D47" s="126">
        <v>24.22437361974832</v>
      </c>
      <c r="E47" s="126">
        <v>71.82829355958276</v>
      </c>
      <c r="F47" s="126">
        <v>72.01553413308729</v>
      </c>
      <c r="G47" s="126">
        <v>-0.26000025655367187</v>
      </c>
      <c r="H47" s="130"/>
      <c r="I47" s="151"/>
      <c r="J47" s="129"/>
      <c r="K47" s="151"/>
      <c r="L47" s="151"/>
      <c r="M47" s="151"/>
      <c r="N47" s="151"/>
    </row>
    <row r="48" spans="1:14" ht="12.75">
      <c r="A48" s="125"/>
      <c r="B48" s="126"/>
      <c r="C48" s="126"/>
      <c r="D48" s="153"/>
      <c r="E48" s="126"/>
      <c r="F48" s="126"/>
      <c r="G48" s="153"/>
      <c r="H48" s="130"/>
      <c r="I48" s="151"/>
      <c r="J48" s="129"/>
      <c r="K48" s="151"/>
      <c r="L48" s="151"/>
      <c r="M48" s="151"/>
      <c r="N48" s="151"/>
    </row>
    <row r="49" spans="1:14" s="124" customFormat="1" ht="12.75">
      <c r="A49" s="118" t="s">
        <v>133</v>
      </c>
      <c r="B49" s="119">
        <v>1764.1213905972502</v>
      </c>
      <c r="C49" s="119">
        <v>1736.3163229200109</v>
      </c>
      <c r="D49" s="119">
        <v>1.6013826115784502</v>
      </c>
      <c r="E49" s="119">
        <v>1787.2012577589971</v>
      </c>
      <c r="F49" s="119">
        <v>1751.4037735782726</v>
      </c>
      <c r="G49" s="119">
        <v>2.0439309724442856</v>
      </c>
      <c r="H49" s="135"/>
      <c r="I49" s="154"/>
      <c r="J49" s="122"/>
      <c r="K49" s="154"/>
      <c r="L49" s="154"/>
      <c r="M49" s="154"/>
      <c r="N49" s="154"/>
    </row>
    <row r="50" spans="1:10" ht="12.75">
      <c r="A50" s="125" t="s">
        <v>122</v>
      </c>
      <c r="B50" s="126">
        <v>1800.4684315117938</v>
      </c>
      <c r="C50" s="126">
        <v>1784.5688438250493</v>
      </c>
      <c r="D50" s="126">
        <v>0.8909484070485751</v>
      </c>
      <c r="E50" s="126">
        <v>1807.180120235986</v>
      </c>
      <c r="F50" s="126">
        <v>1769.3496106966386</v>
      </c>
      <c r="G50" s="126">
        <v>2.138102572303535</v>
      </c>
      <c r="H50" s="130"/>
      <c r="J50" s="129"/>
    </row>
    <row r="51" spans="1:10" ht="12.75">
      <c r="A51" s="125" t="s">
        <v>123</v>
      </c>
      <c r="B51" s="126">
        <v>1578.3829762950459</v>
      </c>
      <c r="C51" s="126">
        <v>1572.5103415198223</v>
      </c>
      <c r="D51" s="126">
        <v>0.3734560352428362</v>
      </c>
      <c r="E51" s="126">
        <v>1602.9396550421757</v>
      </c>
      <c r="F51" s="126">
        <v>1520.9940301085328</v>
      </c>
      <c r="G51" s="126">
        <v>5.387636197874857</v>
      </c>
      <c r="H51" s="130"/>
      <c r="J51" s="129"/>
    </row>
    <row r="52" spans="1:10" ht="12.75">
      <c r="A52" s="125" t="s">
        <v>124</v>
      </c>
      <c r="B52" s="126">
        <v>2111.0563744812903</v>
      </c>
      <c r="C52" s="126">
        <v>2016.7089864077323</v>
      </c>
      <c r="D52" s="126">
        <v>4.678284705896729</v>
      </c>
      <c r="E52" s="126">
        <v>2126.493863241943</v>
      </c>
      <c r="F52" s="126">
        <v>2035.4080894959448</v>
      </c>
      <c r="G52" s="126">
        <v>4.4750619895863375</v>
      </c>
      <c r="H52" s="130"/>
      <c r="J52" s="129"/>
    </row>
    <row r="53" spans="1:10" ht="12.75">
      <c r="A53" s="125" t="s">
        <v>125</v>
      </c>
      <c r="B53" s="126">
        <v>1390.2071918548575</v>
      </c>
      <c r="C53" s="126">
        <v>1420.0650319772597</v>
      </c>
      <c r="D53" s="126">
        <v>-2.1025685056711096</v>
      </c>
      <c r="E53" s="126">
        <v>1422.740743191482</v>
      </c>
      <c r="F53" s="126">
        <v>1377.0170850567868</v>
      </c>
      <c r="G53" s="126">
        <v>3.3204858988956865</v>
      </c>
      <c r="H53" s="130"/>
      <c r="J53" s="129"/>
    </row>
    <row r="54" spans="1:10" ht="12.75">
      <c r="A54" s="125" t="s">
        <v>126</v>
      </c>
      <c r="B54" s="126">
        <v>1932.1014703579626</v>
      </c>
      <c r="C54" s="126">
        <v>2123.6183448827323</v>
      </c>
      <c r="D54" s="126">
        <v>-9.01842249509035</v>
      </c>
      <c r="E54" s="126">
        <v>2028.8113738336378</v>
      </c>
      <c r="F54" s="126">
        <v>2039.2753409132206</v>
      </c>
      <c r="G54" s="126">
        <v>-0.513121836450825</v>
      </c>
      <c r="H54" s="130"/>
      <c r="J54" s="129"/>
    </row>
    <row r="55" spans="1:10" ht="12.75">
      <c r="A55" s="125" t="s">
        <v>127</v>
      </c>
      <c r="B55" s="126">
        <v>2435.8604103363805</v>
      </c>
      <c r="C55" s="126">
        <v>2368.753846936788</v>
      </c>
      <c r="D55" s="126">
        <v>2.8329901600528506</v>
      </c>
      <c r="E55" s="126">
        <v>2284.1323358230984</v>
      </c>
      <c r="F55" s="126">
        <v>2417.7162639552166</v>
      </c>
      <c r="G55" s="126">
        <v>-5.5252111310027825</v>
      </c>
      <c r="H55" s="130"/>
      <c r="J55" s="129"/>
    </row>
    <row r="56" spans="1:14" ht="12.75">
      <c r="A56" s="155" t="s">
        <v>128</v>
      </c>
      <c r="B56" s="156">
        <v>369.22690622625606</v>
      </c>
      <c r="C56" s="156">
        <v>328.9747693383517</v>
      </c>
      <c r="D56" s="156">
        <v>12.235630400732923</v>
      </c>
      <c r="E56" s="156">
        <v>328.8843916357602</v>
      </c>
      <c r="F56" s="156">
        <v>349.32590377342234</v>
      </c>
      <c r="G56" s="156">
        <v>-5.851702354979316</v>
      </c>
      <c r="H56" s="130"/>
      <c r="I56" s="110"/>
      <c r="J56" s="129"/>
      <c r="K56" s="110"/>
      <c r="L56" s="110"/>
      <c r="M56" s="110"/>
      <c r="N56" s="110"/>
    </row>
    <row r="57" spans="1:7" s="128" customFormat="1" ht="12.75">
      <c r="A57" s="157"/>
      <c r="B57" s="106"/>
      <c r="C57" s="106"/>
      <c r="D57" s="106"/>
      <c r="E57" s="158"/>
      <c r="F57" s="106"/>
      <c r="G57" s="106"/>
    </row>
    <row r="58" spans="1:7" s="128" customFormat="1" ht="12.75">
      <c r="A58" s="106" t="s">
        <v>134</v>
      </c>
      <c r="B58" s="106"/>
      <c r="C58" s="106"/>
      <c r="D58" s="106"/>
      <c r="E58" s="158"/>
      <c r="F58" s="106"/>
      <c r="G58" s="106"/>
    </row>
    <row r="59" spans="1:7" s="128" customFormat="1" ht="12.75">
      <c r="A59" s="106" t="s">
        <v>135</v>
      </c>
      <c r="B59" s="106"/>
      <c r="C59" s="106"/>
      <c r="D59" s="106"/>
      <c r="E59" s="158"/>
      <c r="F59" s="106"/>
      <c r="G59" s="106"/>
    </row>
    <row r="60" spans="1:14" s="128" customFormat="1" ht="12.75">
      <c r="A60" s="106"/>
      <c r="B60" s="106"/>
      <c r="C60" s="106"/>
      <c r="D60" s="106"/>
      <c r="E60" s="158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1:14" s="128" customFormat="1" ht="12.75">
      <c r="A61" s="159" t="s">
        <v>136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15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4" ht="12.75">
      <c r="A63" s="160" t="str">
        <f>+'HL'!B4</f>
        <v>2017P</v>
      </c>
      <c r="B63" s="161" t="s">
        <v>137</v>
      </c>
      <c r="C63" s="162" t="s">
        <v>138</v>
      </c>
      <c r="D63" s="162" t="s">
        <v>139</v>
      </c>
      <c r="E63" s="162" t="s">
        <v>140</v>
      </c>
      <c r="F63" s="162" t="s">
        <v>141</v>
      </c>
      <c r="G63" s="162" t="s">
        <v>142</v>
      </c>
      <c r="H63" s="162" t="s">
        <v>143</v>
      </c>
      <c r="I63" s="162" t="s">
        <v>144</v>
      </c>
      <c r="J63" s="162" t="s">
        <v>145</v>
      </c>
      <c r="K63" s="162" t="s">
        <v>146</v>
      </c>
      <c r="L63" s="162" t="s">
        <v>147</v>
      </c>
      <c r="M63" s="162" t="s">
        <v>148</v>
      </c>
      <c r="N63" s="162" t="s">
        <v>149</v>
      </c>
    </row>
    <row r="64" spans="1:15" ht="12.75">
      <c r="A64" s="163"/>
      <c r="B64" s="164" t="s">
        <v>150</v>
      </c>
      <c r="C64" s="165">
        <v>1609.4967508162863</v>
      </c>
      <c r="D64" s="165">
        <v>1351.5637539811012</v>
      </c>
      <c r="E64" s="165">
        <v>1419.0017949790702</v>
      </c>
      <c r="F64" s="165">
        <v>1250.426553193398</v>
      </c>
      <c r="G64" s="165">
        <v>1282.0901922782216</v>
      </c>
      <c r="H64" s="165">
        <v>1447.8396883687808</v>
      </c>
      <c r="I64" s="166">
        <v>1586.386629931085</v>
      </c>
      <c r="J64" s="166">
        <v>1392.3739775702402</v>
      </c>
      <c r="K64" s="166">
        <v>1219.0997461499044</v>
      </c>
      <c r="L64" s="166">
        <v>1300.1115970569447</v>
      </c>
      <c r="M64" s="166"/>
      <c r="N64" s="166"/>
      <c r="O64" s="167"/>
    </row>
    <row r="65" spans="1:15" ht="12.75">
      <c r="A65" s="168"/>
      <c r="B65" s="164" t="s">
        <v>122</v>
      </c>
      <c r="C65" s="165">
        <v>1603.757341828822</v>
      </c>
      <c r="D65" s="165">
        <v>1347.6275931275757</v>
      </c>
      <c r="E65" s="165">
        <v>1416.5284172551364</v>
      </c>
      <c r="F65" s="165">
        <v>1245.8158987461068</v>
      </c>
      <c r="G65" s="165">
        <v>1277.4816532076077</v>
      </c>
      <c r="H65" s="165">
        <v>1447.8396883687808</v>
      </c>
      <c r="I65" s="166">
        <v>1585.5003879365404</v>
      </c>
      <c r="J65" s="166">
        <v>1391.4032679658208</v>
      </c>
      <c r="K65" s="166">
        <v>1214.7691226456957</v>
      </c>
      <c r="L65" s="166">
        <v>1293.2012216788075</v>
      </c>
      <c r="M65" s="166"/>
      <c r="N65" s="166"/>
      <c r="O65" s="167"/>
    </row>
    <row r="66" spans="1:15" ht="12.75">
      <c r="A66" s="168" t="s">
        <v>151</v>
      </c>
      <c r="B66" s="169" t="s">
        <v>123</v>
      </c>
      <c r="C66" s="165">
        <v>544.0366187880032</v>
      </c>
      <c r="D66" s="165">
        <v>469.9504042771092</v>
      </c>
      <c r="E66" s="165">
        <v>521.2085134690119</v>
      </c>
      <c r="F66" s="165">
        <v>490.41581464671293</v>
      </c>
      <c r="G66" s="165">
        <v>478.71700566170824</v>
      </c>
      <c r="H66" s="165">
        <v>557.0959678044496</v>
      </c>
      <c r="I66" s="166">
        <v>598.7589485599104</v>
      </c>
      <c r="J66" s="166">
        <v>489.9260110306269</v>
      </c>
      <c r="K66" s="166">
        <v>449.2180077686354</v>
      </c>
      <c r="L66" s="166">
        <v>466.053783075387</v>
      </c>
      <c r="M66" s="166"/>
      <c r="N66" s="166"/>
      <c r="O66" s="167"/>
    </row>
    <row r="67" spans="1:15" ht="12.75">
      <c r="A67" s="356"/>
      <c r="B67" s="169" t="s">
        <v>124</v>
      </c>
      <c r="C67" s="165">
        <v>433.10552623063825</v>
      </c>
      <c r="D67" s="165">
        <v>358.09144137281316</v>
      </c>
      <c r="E67" s="165">
        <v>343.8563918846942</v>
      </c>
      <c r="F67" s="165">
        <v>298.55349246048064</v>
      </c>
      <c r="G67" s="165">
        <v>350.96678387307475</v>
      </c>
      <c r="H67" s="165">
        <v>426.97957716684033</v>
      </c>
      <c r="I67" s="166">
        <v>452.47291256762</v>
      </c>
      <c r="J67" s="166">
        <v>328.3327850610969</v>
      </c>
      <c r="K67" s="166">
        <v>275.9208831105653</v>
      </c>
      <c r="L67" s="166">
        <v>290.68214259495824</v>
      </c>
      <c r="M67" s="166"/>
      <c r="N67" s="166"/>
      <c r="O67" s="167"/>
    </row>
    <row r="68" spans="1:15" ht="12.75">
      <c r="A68" s="356"/>
      <c r="B68" s="169" t="s">
        <v>125</v>
      </c>
      <c r="C68" s="165">
        <v>200.36563756913768</v>
      </c>
      <c r="D68" s="165">
        <v>175.51788111055436</v>
      </c>
      <c r="E68" s="165">
        <v>187.19941921384537</v>
      </c>
      <c r="F68" s="165">
        <v>145.5525316340761</v>
      </c>
      <c r="G68" s="165">
        <v>168.79385049688292</v>
      </c>
      <c r="H68" s="165">
        <v>183.54644935402968</v>
      </c>
      <c r="I68" s="166">
        <v>192.46852854050348</v>
      </c>
      <c r="J68" s="166">
        <v>231.63905617071185</v>
      </c>
      <c r="K68" s="166">
        <v>191.35218993599617</v>
      </c>
      <c r="L68" s="166">
        <v>190.92174863014284</v>
      </c>
      <c r="M68" s="166"/>
      <c r="N68" s="166"/>
      <c r="O68" s="167"/>
    </row>
    <row r="69" spans="1:15" ht="12.75">
      <c r="A69" s="356"/>
      <c r="B69" s="169" t="s">
        <v>126</v>
      </c>
      <c r="C69" s="165">
        <v>161.0242643199788</v>
      </c>
      <c r="D69" s="165">
        <v>135.74310050564745</v>
      </c>
      <c r="E69" s="165">
        <v>138.2310704324206</v>
      </c>
      <c r="F69" s="165">
        <v>90.39403761202125</v>
      </c>
      <c r="G69" s="165">
        <v>46.054228311503465</v>
      </c>
      <c r="H69" s="165">
        <v>37.23146405479375</v>
      </c>
      <c r="I69" s="166">
        <v>46.555175898694486</v>
      </c>
      <c r="J69" s="166">
        <v>50.959906484660344</v>
      </c>
      <c r="K69" s="166">
        <v>42.5620463554112</v>
      </c>
      <c r="L69" s="166">
        <v>56.98851181736194</v>
      </c>
      <c r="M69" s="166"/>
      <c r="N69" s="166"/>
      <c r="O69" s="167"/>
    </row>
    <row r="70" spans="1:15" ht="12.75">
      <c r="A70" s="356"/>
      <c r="B70" s="169" t="s">
        <v>152</v>
      </c>
      <c r="C70" s="165">
        <v>265.225294921064</v>
      </c>
      <c r="D70" s="165">
        <v>208.32476586145162</v>
      </c>
      <c r="E70" s="165">
        <v>226.03302225516427</v>
      </c>
      <c r="F70" s="165">
        <v>220.9000223928158</v>
      </c>
      <c r="G70" s="165">
        <v>232.94978486443824</v>
      </c>
      <c r="H70" s="165">
        <v>242.98622998866745</v>
      </c>
      <c r="I70" s="165">
        <v>295.244822369812</v>
      </c>
      <c r="J70" s="165">
        <v>290.54550921872465</v>
      </c>
      <c r="K70" s="166">
        <v>255.71599547508754</v>
      </c>
      <c r="L70" s="166">
        <v>288.55503556095755</v>
      </c>
      <c r="M70" s="166"/>
      <c r="N70" s="166"/>
      <c r="O70" s="167"/>
    </row>
    <row r="71" spans="1:15" ht="33.75">
      <c r="A71" s="356"/>
      <c r="B71" s="170" t="s">
        <v>128</v>
      </c>
      <c r="C71" s="165">
        <v>5.739408987464126</v>
      </c>
      <c r="D71" s="165">
        <v>3.9361608535255956</v>
      </c>
      <c r="E71" s="165">
        <v>2.47337772393363</v>
      </c>
      <c r="F71" s="165">
        <v>4.610654447291246</v>
      </c>
      <c r="G71" s="165">
        <v>4.608539070613985</v>
      </c>
      <c r="H71" s="165">
        <v>0</v>
      </c>
      <c r="I71" s="166">
        <v>0.8862419945447388</v>
      </c>
      <c r="J71" s="166">
        <v>0.9707096044193284</v>
      </c>
      <c r="K71" s="166">
        <v>4.330623504208775</v>
      </c>
      <c r="L71" s="166">
        <v>6.910375378137194</v>
      </c>
      <c r="M71" s="166"/>
      <c r="N71" s="166"/>
      <c r="O71" s="167"/>
    </row>
    <row r="72" spans="1:15" ht="12.75">
      <c r="A72" s="357"/>
      <c r="B72" s="171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67"/>
    </row>
    <row r="73" spans="1:15" ht="12.75">
      <c r="A73" s="163"/>
      <c r="B73" s="169" t="s">
        <v>153</v>
      </c>
      <c r="C73" s="173">
        <v>7727309.201551542</v>
      </c>
      <c r="D73" s="173">
        <v>6529752.109908021</v>
      </c>
      <c r="E73" s="173">
        <v>7074793.951787646</v>
      </c>
      <c r="F73" s="173">
        <v>6478220.426023363</v>
      </c>
      <c r="G73" s="173">
        <v>6452705.819429713</v>
      </c>
      <c r="H73" s="173">
        <v>7513662.853090063</v>
      </c>
      <c r="I73" s="174">
        <v>8094247.536607225</v>
      </c>
      <c r="J73" s="174">
        <v>7050768.285164103</v>
      </c>
      <c r="K73" s="174">
        <v>5930204.234070481</v>
      </c>
      <c r="L73" s="174">
        <v>6400007.291770797</v>
      </c>
      <c r="M73" s="174"/>
      <c r="N73" s="174"/>
      <c r="O73" s="167"/>
    </row>
    <row r="74" spans="1:15" ht="12.75">
      <c r="A74" s="168"/>
      <c r="B74" s="164" t="s">
        <v>122</v>
      </c>
      <c r="C74" s="175">
        <v>7647469.231727531</v>
      </c>
      <c r="D74" s="175">
        <v>6472227.214915609</v>
      </c>
      <c r="E74" s="175">
        <v>7036231.002187889</v>
      </c>
      <c r="F74" s="175">
        <v>6411268.070725239</v>
      </c>
      <c r="G74" s="175">
        <v>6379646.6847922485</v>
      </c>
      <c r="H74" s="175">
        <v>7513662.853090063</v>
      </c>
      <c r="I74" s="176">
        <v>8083202.389877835</v>
      </c>
      <c r="J74" s="176">
        <v>7034918.7201580275</v>
      </c>
      <c r="K74" s="176">
        <v>5871535.702729035</v>
      </c>
      <c r="L74" s="176">
        <v>6321669.794892307</v>
      </c>
      <c r="M74" s="176"/>
      <c r="N74" s="176"/>
      <c r="O74" s="167"/>
    </row>
    <row r="75" spans="1:15" ht="12.75">
      <c r="A75" s="168" t="s">
        <v>154</v>
      </c>
      <c r="B75" s="164" t="s">
        <v>123</v>
      </c>
      <c r="C75" s="175">
        <v>2750838.1125804232</v>
      </c>
      <c r="D75" s="175">
        <v>2417958.326446076</v>
      </c>
      <c r="E75" s="175">
        <v>2809305.3387091947</v>
      </c>
      <c r="F75" s="175">
        <v>2788833.8877364006</v>
      </c>
      <c r="G75" s="175">
        <v>2783119.4365527863</v>
      </c>
      <c r="H75" s="175">
        <v>3452559.4466925357</v>
      </c>
      <c r="I75" s="176">
        <v>3555788.826682604</v>
      </c>
      <c r="J75" s="176">
        <v>2909422.1878639823</v>
      </c>
      <c r="K75" s="176">
        <v>2443067.4760000547</v>
      </c>
      <c r="L75" s="176">
        <v>2677717.7720906716</v>
      </c>
      <c r="M75" s="176"/>
      <c r="N75" s="176"/>
      <c r="O75" s="167"/>
    </row>
    <row r="76" spans="1:15" ht="12.75">
      <c r="A76" s="356"/>
      <c r="B76" s="169" t="s">
        <v>124</v>
      </c>
      <c r="C76" s="175">
        <v>2095245.5662775757</v>
      </c>
      <c r="D76" s="175">
        <v>1676081.5915896057</v>
      </c>
      <c r="E76" s="175">
        <v>1746973.1645921739</v>
      </c>
      <c r="F76" s="175">
        <v>1387702.6915435574</v>
      </c>
      <c r="G76" s="175">
        <v>1686555.7886866198</v>
      </c>
      <c r="H76" s="175">
        <v>2090226.4701870321</v>
      </c>
      <c r="I76" s="176">
        <v>2104961.104807068</v>
      </c>
      <c r="J76" s="176">
        <v>1553411.9133239542</v>
      </c>
      <c r="K76" s="176">
        <v>1211122.6529627366</v>
      </c>
      <c r="L76" s="176">
        <v>1336682.4531431664</v>
      </c>
      <c r="M76" s="176"/>
      <c r="N76" s="176"/>
      <c r="O76" s="167"/>
    </row>
    <row r="77" spans="1:15" ht="12.75">
      <c r="A77" s="356"/>
      <c r="B77" s="169" t="s">
        <v>125</v>
      </c>
      <c r="C77" s="175">
        <v>733520.5168381055</v>
      </c>
      <c r="D77" s="175">
        <v>713058.0848303094</v>
      </c>
      <c r="E77" s="175">
        <v>819564.7420057722</v>
      </c>
      <c r="F77" s="175">
        <v>655349.4070305314</v>
      </c>
      <c r="G77" s="175">
        <v>687071.4479235719</v>
      </c>
      <c r="H77" s="175">
        <v>732261.6428438335</v>
      </c>
      <c r="I77" s="176">
        <v>829905.8915552044</v>
      </c>
      <c r="J77" s="176">
        <v>1033985.7887732539</v>
      </c>
      <c r="K77" s="176">
        <v>831866.3122383438</v>
      </c>
      <c r="L77" s="176">
        <v>790241.9422975822</v>
      </c>
      <c r="M77" s="176"/>
      <c r="N77" s="176"/>
      <c r="O77" s="167"/>
    </row>
    <row r="78" spans="1:15" ht="12.75">
      <c r="A78" s="356"/>
      <c r="B78" s="169" t="s">
        <v>126</v>
      </c>
      <c r="C78" s="175">
        <v>925660.7551611327</v>
      </c>
      <c r="D78" s="175">
        <v>808522.7825432562</v>
      </c>
      <c r="E78" s="175">
        <v>865026.788477761</v>
      </c>
      <c r="F78" s="175">
        <v>608485.9719288418</v>
      </c>
      <c r="G78" s="175">
        <v>273366.9687189143</v>
      </c>
      <c r="H78" s="175">
        <v>215614.1584126856</v>
      </c>
      <c r="I78" s="176">
        <v>314754.4200812695</v>
      </c>
      <c r="J78" s="176">
        <v>327293.9001367267</v>
      </c>
      <c r="K78" s="176">
        <v>246689.58434742157</v>
      </c>
      <c r="L78" s="176">
        <v>355444.59496964177</v>
      </c>
      <c r="M78" s="176"/>
      <c r="N78" s="176"/>
      <c r="O78" s="167"/>
    </row>
    <row r="79" spans="1:15" ht="12.75">
      <c r="A79" s="356"/>
      <c r="B79" s="169" t="s">
        <v>152</v>
      </c>
      <c r="C79" s="175">
        <v>1142204.2808702942</v>
      </c>
      <c r="D79" s="175">
        <v>856606.4295063624</v>
      </c>
      <c r="E79" s="175">
        <v>795360.9684029873</v>
      </c>
      <c r="F79" s="175">
        <v>970896.112485908</v>
      </c>
      <c r="G79" s="175">
        <v>949533.0429103561</v>
      </c>
      <c r="H79" s="175">
        <v>1023001.1349539757</v>
      </c>
      <c r="I79" s="175">
        <v>1277792.1467516888</v>
      </c>
      <c r="J79" s="175">
        <v>1210804.93006011</v>
      </c>
      <c r="K79" s="176">
        <v>1138789.6771804783</v>
      </c>
      <c r="L79" s="176">
        <v>1161583.0323912455</v>
      </c>
      <c r="M79" s="176"/>
      <c r="N79" s="176"/>
      <c r="O79" s="167"/>
    </row>
    <row r="80" spans="1:15" ht="33.75">
      <c r="A80" s="356"/>
      <c r="B80" s="170" t="s">
        <v>128</v>
      </c>
      <c r="C80" s="175">
        <v>79839.96982401062</v>
      </c>
      <c r="D80" s="175">
        <v>57524.89499241193</v>
      </c>
      <c r="E80" s="175">
        <v>38562.94959975703</v>
      </c>
      <c r="F80" s="175">
        <v>66952.3552981239</v>
      </c>
      <c r="G80" s="175">
        <v>73059.1346374649</v>
      </c>
      <c r="H80" s="175">
        <v>0</v>
      </c>
      <c r="I80" s="176">
        <v>11045.146729390597</v>
      </c>
      <c r="J80" s="176">
        <v>15849.565006075214</v>
      </c>
      <c r="K80" s="176">
        <v>58668.531341446076</v>
      </c>
      <c r="L80" s="176">
        <v>78337.49687849001</v>
      </c>
      <c r="M80" s="176"/>
      <c r="N80" s="176"/>
      <c r="O80" s="167"/>
    </row>
    <row r="81" spans="1:15" ht="12.75">
      <c r="A81" s="357"/>
      <c r="B81" s="171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67"/>
    </row>
    <row r="82" spans="1:15" ht="12.75">
      <c r="A82" s="178"/>
      <c r="B82" s="179" t="s">
        <v>153</v>
      </c>
      <c r="C82" s="173">
        <v>755988.9031603549</v>
      </c>
      <c r="D82" s="173">
        <v>706112.7597660406</v>
      </c>
      <c r="E82" s="173">
        <v>802801.5770814227</v>
      </c>
      <c r="F82" s="173">
        <v>752963.9249953445</v>
      </c>
      <c r="G82" s="173">
        <v>751191.1458665064</v>
      </c>
      <c r="H82" s="173">
        <v>835917.6914619826</v>
      </c>
      <c r="I82" s="173">
        <v>891877.6235376954</v>
      </c>
      <c r="J82" s="173">
        <v>818581.0035450194</v>
      </c>
      <c r="K82" s="173">
        <v>701833.1633471175</v>
      </c>
      <c r="L82" s="173">
        <v>736973.9996275352</v>
      </c>
      <c r="M82" s="173"/>
      <c r="N82" s="173"/>
      <c r="O82" s="167"/>
    </row>
    <row r="83" spans="1:15" ht="12.75">
      <c r="A83" s="168" t="s">
        <v>155</v>
      </c>
      <c r="B83" s="164" t="s">
        <v>122</v>
      </c>
      <c r="C83" s="175">
        <v>738559.2906247424</v>
      </c>
      <c r="D83" s="175">
        <v>692708.7597660405</v>
      </c>
      <c r="E83" s="175">
        <v>792670.5770814228</v>
      </c>
      <c r="F83" s="175">
        <v>737782.5281699476</v>
      </c>
      <c r="G83" s="175">
        <v>737254.145866506</v>
      </c>
      <c r="H83" s="175">
        <v>835917.6914619826</v>
      </c>
      <c r="I83" s="175">
        <v>888236.4470143979</v>
      </c>
      <c r="J83" s="175">
        <v>815949.0035450194</v>
      </c>
      <c r="K83" s="175">
        <v>692108.1633471176</v>
      </c>
      <c r="L83" s="175">
        <v>718258.2038347372</v>
      </c>
      <c r="M83" s="175"/>
      <c r="N83" s="175"/>
      <c r="O83" s="167"/>
    </row>
    <row r="84" spans="1:15" ht="12.75">
      <c r="A84" s="356"/>
      <c r="B84" s="169" t="s">
        <v>123</v>
      </c>
      <c r="C84" s="175">
        <v>266769.9152503447</v>
      </c>
      <c r="D84" s="175">
        <v>261415.03210953224</v>
      </c>
      <c r="E84" s="175">
        <v>320246.7489539266</v>
      </c>
      <c r="F84" s="175">
        <v>321876.6519899569</v>
      </c>
      <c r="G84" s="175">
        <v>313654.225579404</v>
      </c>
      <c r="H84" s="175">
        <v>372286.6675202397</v>
      </c>
      <c r="I84" s="175">
        <v>385234.6418130424</v>
      </c>
      <c r="J84" s="175">
        <v>342053.7070183233</v>
      </c>
      <c r="K84" s="175">
        <v>281246.7170297981</v>
      </c>
      <c r="L84" s="175">
        <v>295272.9407721817</v>
      </c>
      <c r="M84" s="175"/>
      <c r="N84" s="175"/>
      <c r="O84" s="167"/>
    </row>
    <row r="85" spans="1:15" ht="12.75">
      <c r="A85" s="356"/>
      <c r="B85" s="169" t="s">
        <v>124</v>
      </c>
      <c r="C85" s="175">
        <v>172669.69440658603</v>
      </c>
      <c r="D85" s="175">
        <v>159940.02291490685</v>
      </c>
      <c r="E85" s="175">
        <v>185278.33862394423</v>
      </c>
      <c r="F85" s="175">
        <v>147531.95615205617</v>
      </c>
      <c r="G85" s="175">
        <v>173009.89616573887</v>
      </c>
      <c r="H85" s="175">
        <v>205539.60749650904</v>
      </c>
      <c r="I85" s="175">
        <v>208529.72644188014</v>
      </c>
      <c r="J85" s="175">
        <v>159571.68935039506</v>
      </c>
      <c r="K85" s="175">
        <v>123863.02219766636</v>
      </c>
      <c r="L85" s="175">
        <v>137695.11137114093</v>
      </c>
      <c r="M85" s="175"/>
      <c r="N85" s="175"/>
      <c r="O85" s="167"/>
    </row>
    <row r="86" spans="1:15" ht="12.75">
      <c r="A86" s="356"/>
      <c r="B86" s="169" t="s">
        <v>125</v>
      </c>
      <c r="C86" s="175">
        <v>123389.6359124496</v>
      </c>
      <c r="D86" s="175">
        <v>123577.46253262166</v>
      </c>
      <c r="E86" s="175">
        <v>136734.84317576283</v>
      </c>
      <c r="F86" s="175">
        <v>109603.86393065337</v>
      </c>
      <c r="G86" s="175">
        <v>117970.00497917531</v>
      </c>
      <c r="H86" s="175">
        <v>126352.79922063347</v>
      </c>
      <c r="I86" s="175">
        <v>136299.87124875336</v>
      </c>
      <c r="J86" s="175">
        <v>160423.95268541493</v>
      </c>
      <c r="K86" s="175">
        <v>140821.3370036615</v>
      </c>
      <c r="L86" s="175">
        <v>137333.30524309052</v>
      </c>
      <c r="M86" s="175"/>
      <c r="N86" s="175"/>
      <c r="O86" s="167"/>
    </row>
    <row r="87" spans="1:15" ht="12.75">
      <c r="A87" s="356"/>
      <c r="B87" s="169" t="s">
        <v>126</v>
      </c>
      <c r="C87" s="175">
        <v>64934.83768916399</v>
      </c>
      <c r="D87" s="175">
        <v>60905.472309214754</v>
      </c>
      <c r="E87" s="175">
        <v>69469.16391638626</v>
      </c>
      <c r="F87" s="175">
        <v>48951.57562882881</v>
      </c>
      <c r="G87" s="175">
        <v>25396.364780379896</v>
      </c>
      <c r="H87" s="175">
        <v>19154.342339539737</v>
      </c>
      <c r="I87" s="175">
        <v>26690.600476667238</v>
      </c>
      <c r="J87" s="175">
        <v>29541.54138940634</v>
      </c>
      <c r="K87" s="175">
        <v>22611.165899215055</v>
      </c>
      <c r="L87" s="175">
        <v>29495.610190081585</v>
      </c>
      <c r="M87" s="175"/>
      <c r="N87" s="175"/>
      <c r="O87" s="167"/>
    </row>
    <row r="88" spans="1:15" ht="12.75">
      <c r="A88" s="356"/>
      <c r="B88" s="169" t="s">
        <v>152</v>
      </c>
      <c r="C88" s="175">
        <v>110795.20736619807</v>
      </c>
      <c r="D88" s="175">
        <v>86870.76989976491</v>
      </c>
      <c r="E88" s="175">
        <v>80941.48241140298</v>
      </c>
      <c r="F88" s="175">
        <v>109818.48046845221</v>
      </c>
      <c r="G88" s="175">
        <v>107223.65436180797</v>
      </c>
      <c r="H88" s="175">
        <v>112584.2748850605</v>
      </c>
      <c r="I88" s="175">
        <v>131481.6070340547</v>
      </c>
      <c r="J88" s="175">
        <v>124358.11310147983</v>
      </c>
      <c r="K88" s="175">
        <v>123565.9212167766</v>
      </c>
      <c r="L88" s="175">
        <v>118461.23625824251</v>
      </c>
      <c r="M88" s="175"/>
      <c r="N88" s="175"/>
      <c r="O88" s="167"/>
    </row>
    <row r="89" spans="1:15" ht="33.75">
      <c r="A89" s="356"/>
      <c r="B89" s="170" t="s">
        <v>128</v>
      </c>
      <c r="C89" s="175">
        <v>17429.61253561251</v>
      </c>
      <c r="D89" s="175">
        <v>13404.000000000127</v>
      </c>
      <c r="E89" s="175">
        <v>10130.99999999991</v>
      </c>
      <c r="F89" s="175">
        <v>15181.396825396872</v>
      </c>
      <c r="G89" s="175">
        <v>13937.000000000342</v>
      </c>
      <c r="H89" s="175">
        <v>0</v>
      </c>
      <c r="I89" s="175">
        <v>3641.1765232974644</v>
      </c>
      <c r="J89" s="175">
        <v>2631.999999999982</v>
      </c>
      <c r="K89" s="180">
        <v>9724.99999999992</v>
      </c>
      <c r="L89" s="180">
        <v>18715.795792798024</v>
      </c>
      <c r="M89" s="180"/>
      <c r="N89" s="180"/>
      <c r="O89" s="167"/>
    </row>
    <row r="90" spans="1:15" ht="12.75">
      <c r="A90" s="357"/>
      <c r="B90" s="171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67"/>
    </row>
    <row r="91" spans="1:15" ht="12.75">
      <c r="A91" s="355" t="s">
        <v>156</v>
      </c>
      <c r="B91" s="169" t="s">
        <v>153</v>
      </c>
      <c r="C91" s="181">
        <f aca="true" t="shared" si="0" ref="C91:F98">+C73/C82</f>
        <v>10.221458501901424</v>
      </c>
      <c r="D91" s="181">
        <f t="shared" si="0"/>
        <v>9.247463694143626</v>
      </c>
      <c r="E91" s="181">
        <f t="shared" si="0"/>
        <v>8.812630858932778</v>
      </c>
      <c r="F91" s="181">
        <f t="shared" si="0"/>
        <v>8.603626562937151</v>
      </c>
      <c r="G91" s="181">
        <v>8.589965223813246</v>
      </c>
      <c r="H91" s="181">
        <v>8.98851995816598</v>
      </c>
      <c r="I91" s="181">
        <v>9.075513638856442</v>
      </c>
      <c r="J91" s="181">
        <v>8.613403260800606</v>
      </c>
      <c r="K91" s="181">
        <v>8.44959250114187</v>
      </c>
      <c r="L91" s="181">
        <v>8.684169719698856</v>
      </c>
      <c r="M91" s="181"/>
      <c r="N91" s="181"/>
      <c r="O91" s="167"/>
    </row>
    <row r="92" spans="1:15" ht="12.75">
      <c r="A92" s="356"/>
      <c r="B92" s="164" t="s">
        <v>122</v>
      </c>
      <c r="C92" s="182">
        <f t="shared" si="0"/>
        <v>10.354577254398341</v>
      </c>
      <c r="D92" s="182">
        <f t="shared" si="0"/>
        <v>9.343359851695215</v>
      </c>
      <c r="E92" s="182">
        <f t="shared" si="0"/>
        <v>8.876614328356899</v>
      </c>
      <c r="F92" s="182">
        <f t="shared" si="0"/>
        <v>8.689915830113572</v>
      </c>
      <c r="G92" s="182">
        <v>8.653253047894566</v>
      </c>
      <c r="H92" s="182">
        <v>8.98851995816598</v>
      </c>
      <c r="I92" s="182">
        <v>9.100282269487654</v>
      </c>
      <c r="J92" s="182">
        <v>8.621762744477548</v>
      </c>
      <c r="K92" s="182">
        <v>8.48355215799448</v>
      </c>
      <c r="L92" s="182">
        <v>8.80138891716279</v>
      </c>
      <c r="M92" s="182"/>
      <c r="N92" s="182"/>
      <c r="O92" s="167"/>
    </row>
    <row r="93" spans="1:15" ht="12.75">
      <c r="A93" s="356"/>
      <c r="B93" s="169" t="s">
        <v>123</v>
      </c>
      <c r="C93" s="182">
        <f t="shared" si="0"/>
        <v>10.31165043479118</v>
      </c>
      <c r="D93" s="182">
        <f t="shared" si="0"/>
        <v>9.249499950075394</v>
      </c>
      <c r="E93" s="182">
        <f t="shared" si="0"/>
        <v>8.772314934923399</v>
      </c>
      <c r="F93" s="182">
        <f t="shared" si="0"/>
        <v>8.664293823409773</v>
      </c>
      <c r="G93" s="182">
        <v>8.87320880632682</v>
      </c>
      <c r="H93" s="182">
        <v>9.273927185439254</v>
      </c>
      <c r="I93" s="182">
        <v>9.230189709699726</v>
      </c>
      <c r="J93" s="182">
        <v>8.505746694650291</v>
      </c>
      <c r="K93" s="182">
        <v>8.686563533259703</v>
      </c>
      <c r="L93" s="182">
        <v>9.068618902524728</v>
      </c>
      <c r="M93" s="182"/>
      <c r="N93" s="182"/>
      <c r="O93" s="167"/>
    </row>
    <row r="94" spans="1:15" ht="12.75">
      <c r="A94" s="356"/>
      <c r="B94" s="169" t="s">
        <v>124</v>
      </c>
      <c r="C94" s="182">
        <f t="shared" si="0"/>
        <v>12.134414052670369</v>
      </c>
      <c r="D94" s="182">
        <f t="shared" si="0"/>
        <v>10.479438235927564</v>
      </c>
      <c r="E94" s="182">
        <f t="shared" si="0"/>
        <v>9.42891207664578</v>
      </c>
      <c r="F94" s="182">
        <f t="shared" si="0"/>
        <v>9.406115988276461</v>
      </c>
      <c r="G94" s="182">
        <v>9.748319755483491</v>
      </c>
      <c r="H94" s="182">
        <v>10.169458313393603</v>
      </c>
      <c r="I94" s="182">
        <v>10.094297540805279</v>
      </c>
      <c r="J94" s="182">
        <v>9.734884174302993</v>
      </c>
      <c r="K94" s="182">
        <v>9.777919442575612</v>
      </c>
      <c r="L94" s="182">
        <v>9.707551995366753</v>
      </c>
      <c r="M94" s="182"/>
      <c r="N94" s="182"/>
      <c r="O94" s="167"/>
    </row>
    <row r="95" spans="1:15" ht="12.75">
      <c r="A95" s="356"/>
      <c r="B95" s="169" t="s">
        <v>125</v>
      </c>
      <c r="C95" s="182">
        <f t="shared" si="0"/>
        <v>5.944749827761634</v>
      </c>
      <c r="D95" s="182">
        <f t="shared" si="0"/>
        <v>5.7701304931882555</v>
      </c>
      <c r="E95" s="182">
        <f t="shared" si="0"/>
        <v>5.993825150713637</v>
      </c>
      <c r="F95" s="182">
        <f t="shared" si="0"/>
        <v>5.979254594939943</v>
      </c>
      <c r="G95" s="182">
        <v>5.8241198518628305</v>
      </c>
      <c r="H95" s="182">
        <v>5.795373330551864</v>
      </c>
      <c r="I95" s="182">
        <v>6.088823738069341</v>
      </c>
      <c r="J95" s="182">
        <v>6.445332953495164</v>
      </c>
      <c r="K95" s="182">
        <v>5.907246230851468</v>
      </c>
      <c r="L95" s="182">
        <v>5.754190077190621</v>
      </c>
      <c r="M95" s="182"/>
      <c r="N95" s="182"/>
      <c r="O95" s="167"/>
    </row>
    <row r="96" spans="1:15" ht="12.75">
      <c r="A96" s="356"/>
      <c r="B96" s="169" t="s">
        <v>126</v>
      </c>
      <c r="C96" s="182">
        <f t="shared" si="0"/>
        <v>14.255225516881556</v>
      </c>
      <c r="D96" s="182">
        <f t="shared" si="0"/>
        <v>13.27504330708441</v>
      </c>
      <c r="E96" s="182">
        <f t="shared" si="0"/>
        <v>12.451953351834138</v>
      </c>
      <c r="F96" s="182">
        <f t="shared" si="0"/>
        <v>12.430365399116779</v>
      </c>
      <c r="G96" s="182">
        <v>10.764019617882694</v>
      </c>
      <c r="H96" s="182">
        <v>11.256672486614157</v>
      </c>
      <c r="I96" s="182">
        <v>11.792706588089914</v>
      </c>
      <c r="J96" s="182">
        <v>11.079107072391794</v>
      </c>
      <c r="K96" s="182">
        <v>10.91007803166777</v>
      </c>
      <c r="L96" s="182">
        <v>12.050762560225529</v>
      </c>
      <c r="M96" s="182"/>
      <c r="N96" s="182"/>
      <c r="O96" s="167"/>
    </row>
    <row r="97" spans="1:15" ht="12.75">
      <c r="A97" s="356"/>
      <c r="B97" s="169" t="s">
        <v>152</v>
      </c>
      <c r="C97" s="182">
        <f t="shared" si="0"/>
        <v>10.309148816294046</v>
      </c>
      <c r="D97" s="182">
        <f t="shared" si="0"/>
        <v>9.860698028747187</v>
      </c>
      <c r="E97" s="182">
        <f t="shared" si="0"/>
        <v>9.826370171482521</v>
      </c>
      <c r="F97" s="182">
        <f t="shared" si="0"/>
        <v>8.840917378790534</v>
      </c>
      <c r="G97" s="182">
        <v>8.855630304357268</v>
      </c>
      <c r="H97" s="182">
        <v>9.086536605563944</v>
      </c>
      <c r="I97" s="182">
        <v>9.718409864132033</v>
      </c>
      <c r="J97" s="182">
        <v>9.73643697112112</v>
      </c>
      <c r="K97" s="182">
        <v>9.216049748722016</v>
      </c>
      <c r="L97" s="182">
        <v>9.805596067383796</v>
      </c>
      <c r="M97" s="182"/>
      <c r="N97" s="182"/>
      <c r="O97" s="167"/>
    </row>
    <row r="98" spans="1:15" ht="33.75">
      <c r="A98" s="356"/>
      <c r="B98" s="170" t="s">
        <v>128</v>
      </c>
      <c r="C98" s="182">
        <f t="shared" si="0"/>
        <v>4.580708243564228</v>
      </c>
      <c r="D98" s="182">
        <f t="shared" si="0"/>
        <v>4.291621530320157</v>
      </c>
      <c r="E98" s="182">
        <f t="shared" si="0"/>
        <v>3.8064307175754974</v>
      </c>
      <c r="F98" s="182">
        <f t="shared" si="0"/>
        <v>4.410157778506895</v>
      </c>
      <c r="G98" s="182">
        <v>5.242099062743999</v>
      </c>
      <c r="H98" s="182">
        <v>0</v>
      </c>
      <c r="I98" s="182">
        <v>3.033400511818105</v>
      </c>
      <c r="J98" s="182">
        <v>6.021871202916157</v>
      </c>
      <c r="K98" s="182">
        <v>6.032753865444376</v>
      </c>
      <c r="L98" s="182">
        <v>4.185635371627364</v>
      </c>
      <c r="M98" s="182"/>
      <c r="N98" s="182"/>
      <c r="O98" s="167"/>
    </row>
    <row r="99" spans="1:15" ht="12.75">
      <c r="A99" s="357"/>
      <c r="B99" s="171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67"/>
    </row>
    <row r="100" spans="1:15" ht="12.75">
      <c r="A100" s="355" t="s">
        <v>157</v>
      </c>
      <c r="B100" s="184" t="s">
        <v>158</v>
      </c>
      <c r="C100" s="165">
        <f aca="true" t="shared" si="1" ref="C100:F107">+C64*1000000/C73</f>
        <v>208.28683165585255</v>
      </c>
      <c r="D100" s="165">
        <f t="shared" si="1"/>
        <v>206.9854615047767</v>
      </c>
      <c r="E100" s="165">
        <f t="shared" si="1"/>
        <v>200.57146605951957</v>
      </c>
      <c r="F100" s="165">
        <f t="shared" si="1"/>
        <v>193.02006893287648</v>
      </c>
      <c r="G100" s="165">
        <v>198.69032126301585</v>
      </c>
      <c r="H100" s="165">
        <v>192.69425800404971</v>
      </c>
      <c r="I100" s="165">
        <v>195.98938910089632</v>
      </c>
      <c r="J100" s="165">
        <v>197.47833445328342</v>
      </c>
      <c r="K100" s="165">
        <v>205.57466455301432</v>
      </c>
      <c r="L100" s="165">
        <v>203.14220559227223</v>
      </c>
      <c r="M100" s="165"/>
      <c r="N100" s="165"/>
      <c r="O100" s="167"/>
    </row>
    <row r="101" spans="1:15" ht="12.75">
      <c r="A101" s="356"/>
      <c r="B101" s="164" t="s">
        <v>122</v>
      </c>
      <c r="C101" s="165">
        <f t="shared" si="1"/>
        <v>209.7108590087835</v>
      </c>
      <c r="D101" s="165">
        <f t="shared" si="1"/>
        <v>208.2169782330714</v>
      </c>
      <c r="E101" s="165">
        <f t="shared" si="1"/>
        <v>201.31920296742283</v>
      </c>
      <c r="F101" s="165">
        <f t="shared" si="1"/>
        <v>194.31661334435216</v>
      </c>
      <c r="G101" s="165">
        <v>200.2433232318113</v>
      </c>
      <c r="H101" s="165">
        <v>192.69425800404971</v>
      </c>
      <c r="I101" s="165">
        <v>196.14755532064598</v>
      </c>
      <c r="J101" s="165">
        <v>197.78526566040625</v>
      </c>
      <c r="K101" s="165">
        <v>206.89120941239995</v>
      </c>
      <c r="L101" s="165">
        <v>204.56639837842684</v>
      </c>
      <c r="M101" s="165"/>
      <c r="N101" s="165"/>
      <c r="O101" s="167"/>
    </row>
    <row r="102" spans="1:15" ht="12.75">
      <c r="A102" s="356"/>
      <c r="B102" s="169" t="s">
        <v>123</v>
      </c>
      <c r="C102" s="165">
        <f t="shared" si="1"/>
        <v>197.77122335914916</v>
      </c>
      <c r="D102" s="165">
        <f t="shared" si="1"/>
        <v>194.35835561642787</v>
      </c>
      <c r="E102" s="165">
        <f t="shared" si="1"/>
        <v>185.52932153273667</v>
      </c>
      <c r="F102" s="165">
        <f t="shared" si="1"/>
        <v>175.84977606707383</v>
      </c>
      <c r="G102" s="165">
        <v>172.00735238824473</v>
      </c>
      <c r="H102" s="165">
        <v>161.35738613802388</v>
      </c>
      <c r="I102" s="165">
        <v>168.38990664092006</v>
      </c>
      <c r="J102" s="165">
        <v>168.39289020144483</v>
      </c>
      <c r="K102" s="165">
        <v>183.8745806989022</v>
      </c>
      <c r="L102" s="165">
        <v>174.04888145157582</v>
      </c>
      <c r="M102" s="165"/>
      <c r="N102" s="165"/>
      <c r="O102" s="167"/>
    </row>
    <row r="103" spans="1:15" ht="12.75">
      <c r="A103" s="356"/>
      <c r="B103" s="169" t="s">
        <v>124</v>
      </c>
      <c r="C103" s="165">
        <f t="shared" si="1"/>
        <v>206.70871863487383</v>
      </c>
      <c r="D103" s="165">
        <f t="shared" si="1"/>
        <v>213.6479770255081</v>
      </c>
      <c r="E103" s="165">
        <f t="shared" si="1"/>
        <v>196.82980760896032</v>
      </c>
      <c r="F103" s="165">
        <f t="shared" si="1"/>
        <v>215.14225941897988</v>
      </c>
      <c r="G103" s="165">
        <v>208.0967532929254</v>
      </c>
      <c r="H103" s="165">
        <v>204.27431345687364</v>
      </c>
      <c r="I103" s="165">
        <v>214.95547425285645</v>
      </c>
      <c r="J103" s="165">
        <v>211.36234519956665</v>
      </c>
      <c r="K103" s="165">
        <v>227.8224112443009</v>
      </c>
      <c r="L103" s="165">
        <v>217.46536876535515</v>
      </c>
      <c r="M103" s="165"/>
      <c r="N103" s="165"/>
      <c r="O103" s="167"/>
    </row>
    <row r="104" spans="1:15" ht="12.75">
      <c r="A104" s="356"/>
      <c r="B104" s="169" t="s">
        <v>125</v>
      </c>
      <c r="C104" s="165">
        <f t="shared" si="1"/>
        <v>273.1561462422736</v>
      </c>
      <c r="D104" s="165">
        <f t="shared" si="1"/>
        <v>246.14808364780464</v>
      </c>
      <c r="E104" s="165">
        <f t="shared" si="1"/>
        <v>228.41321694208133</v>
      </c>
      <c r="F104" s="165">
        <f t="shared" si="1"/>
        <v>222.0991276906658</v>
      </c>
      <c r="G104" s="165">
        <v>245.6714669296797</v>
      </c>
      <c r="H104" s="165">
        <v>250.65692180899046</v>
      </c>
      <c r="I104" s="165">
        <v>231.91608891922257</v>
      </c>
      <c r="J104" s="165">
        <v>224.0253770272163</v>
      </c>
      <c r="K104" s="165">
        <v>230.02757428788695</v>
      </c>
      <c r="L104" s="165">
        <v>241.59910833769345</v>
      </c>
      <c r="M104" s="165"/>
      <c r="N104" s="165"/>
      <c r="O104" s="167"/>
    </row>
    <row r="105" spans="1:15" ht="12.75">
      <c r="A105" s="356"/>
      <c r="B105" s="169" t="s">
        <v>126</v>
      </c>
      <c r="C105" s="165">
        <f t="shared" si="1"/>
        <v>173.95602376158726</v>
      </c>
      <c r="D105" s="165">
        <f t="shared" si="1"/>
        <v>167.89026040634192</v>
      </c>
      <c r="E105" s="165">
        <f t="shared" si="1"/>
        <v>159.79975680946717</v>
      </c>
      <c r="F105" s="165">
        <f t="shared" si="1"/>
        <v>148.55566402867248</v>
      </c>
      <c r="G105" s="165">
        <v>168.47034785266274</v>
      </c>
      <c r="H105" s="165">
        <v>172.6763415208231</v>
      </c>
      <c r="I105" s="165">
        <v>147.90952224491065</v>
      </c>
      <c r="J105" s="165">
        <v>155.70075233107582</v>
      </c>
      <c r="K105" s="165">
        <v>172.53280663633362</v>
      </c>
      <c r="L105" s="165">
        <v>160.330224805442</v>
      </c>
      <c r="M105" s="165"/>
      <c r="N105" s="165"/>
      <c r="O105" s="167"/>
    </row>
    <row r="106" spans="1:15" ht="12.75">
      <c r="A106" s="356"/>
      <c r="B106" s="169" t="s">
        <v>152</v>
      </c>
      <c r="C106" s="165">
        <f t="shared" si="1"/>
        <v>232.20478102128766</v>
      </c>
      <c r="D106" s="165">
        <f t="shared" si="1"/>
        <v>243.19776117195755</v>
      </c>
      <c r="E106" s="165">
        <f t="shared" si="1"/>
        <v>284.18923134865173</v>
      </c>
      <c r="F106" s="165">
        <f t="shared" si="1"/>
        <v>227.52179100523696</v>
      </c>
      <c r="G106" s="165">
        <v>245.33088827581818</v>
      </c>
      <c r="H106" s="165">
        <v>237.52293295314797</v>
      </c>
      <c r="I106" s="165">
        <v>231.05856701370575</v>
      </c>
      <c r="J106" s="165">
        <v>239.96062619624502</v>
      </c>
      <c r="K106" s="165">
        <v>224.55067919847417</v>
      </c>
      <c r="L106" s="165">
        <v>248.41533279539692</v>
      </c>
      <c r="M106" s="165"/>
      <c r="N106" s="165"/>
      <c r="O106" s="167"/>
    </row>
    <row r="107" spans="1:15" ht="33.75">
      <c r="A107" s="356"/>
      <c r="B107" s="170" t="s">
        <v>128</v>
      </c>
      <c r="C107" s="165">
        <f t="shared" si="1"/>
        <v>71.88641228341356</v>
      </c>
      <c r="D107" s="165">
        <f t="shared" si="1"/>
        <v>68.42534617481374</v>
      </c>
      <c r="E107" s="165">
        <f t="shared" si="1"/>
        <v>64.13870696107784</v>
      </c>
      <c r="F107" s="165">
        <f t="shared" si="1"/>
        <v>68.86470874341956</v>
      </c>
      <c r="G107" s="165">
        <v>63.07957373821282</v>
      </c>
      <c r="H107" s="165">
        <v>0</v>
      </c>
      <c r="I107" s="165">
        <v>80.23813682678312</v>
      </c>
      <c r="J107" s="165">
        <v>61.24518900343642</v>
      </c>
      <c r="K107" s="165">
        <v>73.81509993841331</v>
      </c>
      <c r="L107" s="165">
        <v>88.2128693600708</v>
      </c>
      <c r="M107" s="165"/>
      <c r="N107" s="165"/>
      <c r="O107" s="167"/>
    </row>
    <row r="108" spans="1:15" ht="12.75">
      <c r="A108" s="357"/>
      <c r="B108" s="169"/>
      <c r="C108" s="185"/>
      <c r="D108" s="186"/>
      <c r="E108" s="186"/>
      <c r="F108" s="186"/>
      <c r="G108" s="185"/>
      <c r="H108" s="185"/>
      <c r="I108" s="185"/>
      <c r="J108" s="185"/>
      <c r="K108" s="185"/>
      <c r="L108" s="185"/>
      <c r="M108" s="185"/>
      <c r="N108" s="185"/>
      <c r="O108" s="167"/>
    </row>
    <row r="109" spans="1:15" s="128" customFormat="1" ht="12.75">
      <c r="A109" s="355" t="s">
        <v>159</v>
      </c>
      <c r="B109" s="184" t="s">
        <v>158</v>
      </c>
      <c r="C109" s="187">
        <f aca="true" t="shared" si="2" ref="C109:F116">+C64*1000000/C82</f>
        <v>2128.9952062628245</v>
      </c>
      <c r="D109" s="187">
        <f t="shared" si="2"/>
        <v>1914.090540480986</v>
      </c>
      <c r="E109" s="187">
        <f t="shared" si="2"/>
        <v>1767.5622912175104</v>
      </c>
      <c r="F109" s="187">
        <f t="shared" si="2"/>
        <v>1660.6725922508563</v>
      </c>
      <c r="G109" s="187">
        <v>1706.7429499575876</v>
      </c>
      <c r="H109" s="187">
        <v>1732.0361838933857</v>
      </c>
      <c r="I109" s="187">
        <v>1778.7043738563266</v>
      </c>
      <c r="J109" s="187">
        <v>1700.9605299173838</v>
      </c>
      <c r="K109" s="187">
        <v>1737.0221440319053</v>
      </c>
      <c r="L109" s="187">
        <v>1764.1213905972502</v>
      </c>
      <c r="M109" s="187"/>
      <c r="N109" s="187"/>
      <c r="O109" s="188"/>
    </row>
    <row r="110" spans="1:15" s="128" customFormat="1" ht="12.75">
      <c r="A110" s="356" t="s">
        <v>160</v>
      </c>
      <c r="B110" s="164" t="s">
        <v>122</v>
      </c>
      <c r="C110" s="165">
        <f t="shared" si="2"/>
        <v>2171.467290692687</v>
      </c>
      <c r="D110" s="165">
        <f t="shared" si="2"/>
        <v>1945.446154864176</v>
      </c>
      <c r="E110" s="165">
        <f t="shared" si="2"/>
        <v>1787.032921634016</v>
      </c>
      <c r="F110" s="165">
        <f t="shared" si="2"/>
        <v>1688.5950143551438</v>
      </c>
      <c r="G110" s="165">
        <v>1732.756147076208</v>
      </c>
      <c r="H110" s="165">
        <v>1732.0361838933857</v>
      </c>
      <c r="I110" s="165">
        <v>1784.9981198878231</v>
      </c>
      <c r="J110" s="165">
        <v>1705.2576348774853</v>
      </c>
      <c r="K110" s="165">
        <v>1755.1723660806533</v>
      </c>
      <c r="L110" s="165">
        <v>1800.4684315117938</v>
      </c>
      <c r="M110" s="165"/>
      <c r="N110" s="165"/>
      <c r="O110" s="188"/>
    </row>
    <row r="111" spans="1:15" s="128" customFormat="1" ht="12.75">
      <c r="A111" s="356"/>
      <c r="B111" s="169" t="s">
        <v>123</v>
      </c>
      <c r="C111" s="165">
        <f t="shared" si="2"/>
        <v>2039.347721340554</v>
      </c>
      <c r="D111" s="165">
        <f t="shared" si="2"/>
        <v>1797.7176005708852</v>
      </c>
      <c r="E111" s="165">
        <f t="shared" si="2"/>
        <v>1627.5216381478313</v>
      </c>
      <c r="F111" s="165">
        <f t="shared" si="2"/>
        <v>1523.6141286259394</v>
      </c>
      <c r="G111" s="165">
        <v>1526.2571539643338</v>
      </c>
      <c r="H111" s="165">
        <v>1496.4166498768388</v>
      </c>
      <c r="I111" s="165">
        <v>1554.2707834943183</v>
      </c>
      <c r="J111" s="165">
        <v>1432.3072692335486</v>
      </c>
      <c r="K111" s="165">
        <v>1597.2382273925023</v>
      </c>
      <c r="L111" s="165">
        <v>1578.3829762950459</v>
      </c>
      <c r="M111" s="165"/>
      <c r="N111" s="165"/>
      <c r="O111" s="188"/>
    </row>
    <row r="112" spans="1:15" s="128" customFormat="1" ht="12.75">
      <c r="A112" s="356"/>
      <c r="B112" s="169" t="s">
        <v>124</v>
      </c>
      <c r="C112" s="165">
        <f t="shared" si="2"/>
        <v>2508.289180212498</v>
      </c>
      <c r="D112" s="165">
        <f t="shared" si="2"/>
        <v>2238.910779469684</v>
      </c>
      <c r="E112" s="165">
        <f t="shared" si="2"/>
        <v>1855.8909500079913</v>
      </c>
      <c r="F112" s="165">
        <f t="shared" si="2"/>
        <v>2023.6530460747888</v>
      </c>
      <c r="G112" s="165">
        <v>2028.5936911773993</v>
      </c>
      <c r="H112" s="165">
        <v>2077.3591151967744</v>
      </c>
      <c r="I112" s="165">
        <v>2169.8245151332417</v>
      </c>
      <c r="J112" s="165">
        <v>2057.587949326827</v>
      </c>
      <c r="K112" s="165">
        <v>2227.6291843601066</v>
      </c>
      <c r="L112" s="165">
        <v>2111.0563744812903</v>
      </c>
      <c r="M112" s="165"/>
      <c r="N112" s="165"/>
      <c r="O112" s="188"/>
    </row>
    <row r="113" spans="1:15" s="128" customFormat="1" ht="12.75">
      <c r="A113" s="356"/>
      <c r="B113" s="169" t="s">
        <v>125</v>
      </c>
      <c r="C113" s="165">
        <f t="shared" si="2"/>
        <v>1623.8449533257879</v>
      </c>
      <c r="D113" s="165">
        <f t="shared" si="2"/>
        <v>1420.3065632960509</v>
      </c>
      <c r="E113" s="165">
        <f t="shared" si="2"/>
        <v>1369.0688844628576</v>
      </c>
      <c r="F113" s="165">
        <f t="shared" si="2"/>
        <v>1327.9872297765667</v>
      </c>
      <c r="G113" s="165">
        <v>1430.8200675814103</v>
      </c>
      <c r="H113" s="165">
        <v>1452.650439770047</v>
      </c>
      <c r="I113" s="165">
        <v>1412.0961874515626</v>
      </c>
      <c r="J113" s="165">
        <v>1443.918144972696</v>
      </c>
      <c r="K113" s="165">
        <v>1358.8295212040262</v>
      </c>
      <c r="L113" s="165">
        <v>1390.2071918548575</v>
      </c>
      <c r="M113" s="165"/>
      <c r="N113" s="165"/>
      <c r="O113" s="188"/>
    </row>
    <row r="114" spans="1:15" s="128" customFormat="1" ht="12.75">
      <c r="A114" s="356"/>
      <c r="B114" s="169" t="s">
        <v>126</v>
      </c>
      <c r="C114" s="165">
        <f t="shared" si="2"/>
        <v>2479.782348741433</v>
      </c>
      <c r="D114" s="165">
        <f t="shared" si="2"/>
        <v>2228.750477731868</v>
      </c>
      <c r="E114" s="165">
        <f t="shared" si="2"/>
        <v>1989.819117425925</v>
      </c>
      <c r="F114" s="165">
        <f t="shared" si="2"/>
        <v>1846.6011859848275</v>
      </c>
      <c r="G114" s="165">
        <v>1813.4181293175832</v>
      </c>
      <c r="H114" s="165">
        <v>1943.761022686639</v>
      </c>
      <c r="I114" s="165">
        <v>1744.2535974187895</v>
      </c>
      <c r="J114" s="165">
        <v>1725.0253063279451</v>
      </c>
      <c r="K114" s="165">
        <v>1882.3463834250465</v>
      </c>
      <c r="L114" s="165">
        <v>1932.1014703579626</v>
      </c>
      <c r="M114" s="165"/>
      <c r="N114" s="165"/>
      <c r="O114" s="188"/>
    </row>
    <row r="115" spans="1:15" s="128" customFormat="1" ht="12.75">
      <c r="A115" s="356"/>
      <c r="B115" s="169" t="s">
        <v>152</v>
      </c>
      <c r="C115" s="165">
        <f t="shared" si="2"/>
        <v>2393.833643403426</v>
      </c>
      <c r="D115" s="165">
        <f t="shared" si="2"/>
        <v>2398.099684184051</v>
      </c>
      <c r="E115" s="165">
        <f t="shared" si="2"/>
        <v>2792.548585980937</v>
      </c>
      <c r="F115" s="165">
        <f t="shared" si="2"/>
        <v>2011.5013561517474</v>
      </c>
      <c r="G115" s="165">
        <v>2172.559648810223</v>
      </c>
      <c r="H115" s="165">
        <v>2158.2608249396894</v>
      </c>
      <c r="I115" s="165">
        <v>2245.52185685821</v>
      </c>
      <c r="J115" s="165">
        <v>2336.3615125104952</v>
      </c>
      <c r="K115" s="165">
        <v>2069.470230602456</v>
      </c>
      <c r="L115" s="165">
        <v>2435.8604103363805</v>
      </c>
      <c r="M115" s="165"/>
      <c r="N115" s="165"/>
      <c r="O115" s="188"/>
    </row>
    <row r="116" spans="1:15" s="128" customFormat="1" ht="33.75">
      <c r="A116" s="356"/>
      <c r="B116" s="170" t="s">
        <v>128</v>
      </c>
      <c r="C116" s="165">
        <f t="shared" si="2"/>
        <v>329.29068134688924</v>
      </c>
      <c r="D116" s="165">
        <f t="shared" si="2"/>
        <v>293.6556888634406</v>
      </c>
      <c r="E116" s="165">
        <f t="shared" si="2"/>
        <v>244.1395443622201</v>
      </c>
      <c r="F116" s="165">
        <f t="shared" si="2"/>
        <v>303.70423092940354</v>
      </c>
      <c r="G116" s="165">
        <v>330.66937437137636</v>
      </c>
      <c r="H116" s="165">
        <v>0</v>
      </c>
      <c r="I116" s="165">
        <v>243.39440531769506</v>
      </c>
      <c r="J116" s="165">
        <v>368.81063997695105</v>
      </c>
      <c r="K116" s="165">
        <v>445.3083294816258</v>
      </c>
      <c r="L116" s="165">
        <v>369.22690622625606</v>
      </c>
      <c r="M116" s="165"/>
      <c r="N116" s="165"/>
      <c r="O116" s="188"/>
    </row>
    <row r="117" spans="1:14" s="128" customFormat="1" ht="12.75">
      <c r="A117" s="357"/>
      <c r="B117" s="189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</row>
    <row r="118" spans="1:14" ht="12.75">
      <c r="A118" s="190" t="s">
        <v>2</v>
      </c>
      <c r="B118" s="191" t="s">
        <v>137</v>
      </c>
      <c r="C118" s="192" t="s">
        <v>138</v>
      </c>
      <c r="D118" s="192" t="s">
        <v>139</v>
      </c>
      <c r="E118" s="192" t="s">
        <v>140</v>
      </c>
      <c r="F118" s="192" t="s">
        <v>141</v>
      </c>
      <c r="G118" s="192" t="s">
        <v>142</v>
      </c>
      <c r="H118" s="192" t="s">
        <v>143</v>
      </c>
      <c r="I118" s="192" t="s">
        <v>144</v>
      </c>
      <c r="J118" s="192" t="s">
        <v>145</v>
      </c>
      <c r="K118" s="193" t="s">
        <v>146</v>
      </c>
      <c r="L118" s="193" t="s">
        <v>147</v>
      </c>
      <c r="M118" s="193" t="s">
        <v>148</v>
      </c>
      <c r="N118" s="193" t="s">
        <v>149</v>
      </c>
    </row>
    <row r="119" spans="1:14" ht="12.75">
      <c r="A119" s="163"/>
      <c r="B119" s="184" t="s">
        <v>150</v>
      </c>
      <c r="C119" s="165">
        <f>+C64</f>
        <v>1609.4967508162863</v>
      </c>
      <c r="D119" s="165">
        <f aca="true" t="shared" si="3" ref="D119:L126">+C119+D64</f>
        <v>2961.0605047973877</v>
      </c>
      <c r="E119" s="165">
        <f t="shared" si="3"/>
        <v>4380.062299776458</v>
      </c>
      <c r="F119" s="165">
        <f t="shared" si="3"/>
        <v>5630.4888529698555</v>
      </c>
      <c r="G119" s="165">
        <f t="shared" si="3"/>
        <v>6912.579045248077</v>
      </c>
      <c r="H119" s="165">
        <f t="shared" si="3"/>
        <v>8360.418733616858</v>
      </c>
      <c r="I119" s="165">
        <f t="shared" si="3"/>
        <v>9946.805363547943</v>
      </c>
      <c r="J119" s="165">
        <f t="shared" si="3"/>
        <v>11339.179341118182</v>
      </c>
      <c r="K119" s="165">
        <f t="shared" si="3"/>
        <v>12558.279087268087</v>
      </c>
      <c r="L119" s="165">
        <f t="shared" si="3"/>
        <v>13858.390684325032</v>
      </c>
      <c r="M119" s="165"/>
      <c r="N119" s="165"/>
    </row>
    <row r="120" spans="1:14" ht="12.75">
      <c r="A120" s="168"/>
      <c r="B120" s="164" t="s">
        <v>122</v>
      </c>
      <c r="C120" s="165">
        <f aca="true" t="shared" si="4" ref="C120:C126">+C65</f>
        <v>1603.757341828822</v>
      </c>
      <c r="D120" s="165">
        <f t="shared" si="3"/>
        <v>2951.384934956398</v>
      </c>
      <c r="E120" s="165">
        <f t="shared" si="3"/>
        <v>4367.913352211534</v>
      </c>
      <c r="F120" s="165">
        <f t="shared" si="3"/>
        <v>5613.729250957641</v>
      </c>
      <c r="G120" s="165">
        <f t="shared" si="3"/>
        <v>6891.210904165248</v>
      </c>
      <c r="H120" s="165">
        <f t="shared" si="3"/>
        <v>8339.05059253403</v>
      </c>
      <c r="I120" s="165">
        <f t="shared" si="3"/>
        <v>9924.550980470569</v>
      </c>
      <c r="J120" s="165">
        <f t="shared" si="3"/>
        <v>11315.95424843639</v>
      </c>
      <c r="K120" s="165">
        <f t="shared" si="3"/>
        <v>12530.723371082086</v>
      </c>
      <c r="L120" s="165">
        <f t="shared" si="3"/>
        <v>13823.924592760894</v>
      </c>
      <c r="M120" s="165"/>
      <c r="N120" s="165"/>
    </row>
    <row r="121" spans="1:14" ht="12.75">
      <c r="A121" s="168" t="s">
        <v>161</v>
      </c>
      <c r="B121" s="169" t="s">
        <v>123</v>
      </c>
      <c r="C121" s="165">
        <f t="shared" si="4"/>
        <v>544.0366187880032</v>
      </c>
      <c r="D121" s="165">
        <f t="shared" si="3"/>
        <v>1013.9870230651125</v>
      </c>
      <c r="E121" s="165">
        <f t="shared" si="3"/>
        <v>1535.1955365341244</v>
      </c>
      <c r="F121" s="165">
        <f t="shared" si="3"/>
        <v>2025.6113511808373</v>
      </c>
      <c r="G121" s="165">
        <f t="shared" si="3"/>
        <v>2504.3283568425454</v>
      </c>
      <c r="H121" s="165">
        <f t="shared" si="3"/>
        <v>3061.424324646995</v>
      </c>
      <c r="I121" s="165">
        <f t="shared" si="3"/>
        <v>3660.1832732069056</v>
      </c>
      <c r="J121" s="165">
        <f t="shared" si="3"/>
        <v>4150.109284237533</v>
      </c>
      <c r="K121" s="165">
        <f t="shared" si="3"/>
        <v>4599.327292006168</v>
      </c>
      <c r="L121" s="165">
        <f t="shared" si="3"/>
        <v>5065.3810750815555</v>
      </c>
      <c r="M121" s="165"/>
      <c r="N121" s="165"/>
    </row>
    <row r="122" spans="1:14" ht="12.75">
      <c r="A122" s="356"/>
      <c r="B122" s="169" t="s">
        <v>124</v>
      </c>
      <c r="C122" s="165">
        <f t="shared" si="4"/>
        <v>433.10552623063825</v>
      </c>
      <c r="D122" s="165">
        <f t="shared" si="3"/>
        <v>791.1969676034514</v>
      </c>
      <c r="E122" s="165">
        <f t="shared" si="3"/>
        <v>1135.0533594881456</v>
      </c>
      <c r="F122" s="165">
        <f t="shared" si="3"/>
        <v>1433.6068519486262</v>
      </c>
      <c r="G122" s="165">
        <f t="shared" si="3"/>
        <v>1784.573635821701</v>
      </c>
      <c r="H122" s="165">
        <f t="shared" si="3"/>
        <v>2211.5532129885414</v>
      </c>
      <c r="I122" s="165">
        <f t="shared" si="3"/>
        <v>2664.0261255561613</v>
      </c>
      <c r="J122" s="165">
        <f t="shared" si="3"/>
        <v>2992.358910617258</v>
      </c>
      <c r="K122" s="165">
        <f t="shared" si="3"/>
        <v>3268.2797937278233</v>
      </c>
      <c r="L122" s="165">
        <f t="shared" si="3"/>
        <v>3558.9619363227816</v>
      </c>
      <c r="M122" s="165"/>
      <c r="N122" s="165"/>
    </row>
    <row r="123" spans="1:14" ht="12.75">
      <c r="A123" s="356"/>
      <c r="B123" s="169" t="s">
        <v>125</v>
      </c>
      <c r="C123" s="165">
        <f t="shared" si="4"/>
        <v>200.36563756913768</v>
      </c>
      <c r="D123" s="165">
        <f t="shared" si="3"/>
        <v>375.88351867969203</v>
      </c>
      <c r="E123" s="165">
        <f t="shared" si="3"/>
        <v>563.0829378935374</v>
      </c>
      <c r="F123" s="165">
        <f t="shared" si="3"/>
        <v>708.6354695276135</v>
      </c>
      <c r="G123" s="165">
        <f t="shared" si="3"/>
        <v>877.4293200244964</v>
      </c>
      <c r="H123" s="165">
        <f t="shared" si="3"/>
        <v>1060.9757693785261</v>
      </c>
      <c r="I123" s="165">
        <f t="shared" si="3"/>
        <v>1253.4442979190296</v>
      </c>
      <c r="J123" s="165">
        <f t="shared" si="3"/>
        <v>1485.0833540897415</v>
      </c>
      <c r="K123" s="165">
        <f t="shared" si="3"/>
        <v>1676.4355440257377</v>
      </c>
      <c r="L123" s="165">
        <f t="shared" si="3"/>
        <v>1867.3572926558807</v>
      </c>
      <c r="M123" s="165"/>
      <c r="N123" s="165"/>
    </row>
    <row r="124" spans="1:14" ht="12.75">
      <c r="A124" s="356"/>
      <c r="B124" s="169" t="s">
        <v>126</v>
      </c>
      <c r="C124" s="165">
        <f t="shared" si="4"/>
        <v>161.0242643199788</v>
      </c>
      <c r="D124" s="165">
        <f t="shared" si="3"/>
        <v>296.76736482562626</v>
      </c>
      <c r="E124" s="165">
        <f t="shared" si="3"/>
        <v>434.99843525804687</v>
      </c>
      <c r="F124" s="165">
        <f t="shared" si="3"/>
        <v>525.3924728700681</v>
      </c>
      <c r="G124" s="165">
        <f t="shared" si="3"/>
        <v>571.4467011815716</v>
      </c>
      <c r="H124" s="165">
        <f t="shared" si="3"/>
        <v>608.6781652363653</v>
      </c>
      <c r="I124" s="165">
        <f t="shared" si="3"/>
        <v>655.2333411350598</v>
      </c>
      <c r="J124" s="165">
        <f t="shared" si="3"/>
        <v>706.1932476197202</v>
      </c>
      <c r="K124" s="165">
        <f t="shared" si="3"/>
        <v>748.7552939751314</v>
      </c>
      <c r="L124" s="165">
        <f t="shared" si="3"/>
        <v>805.7438057924933</v>
      </c>
      <c r="M124" s="165"/>
      <c r="N124" s="165"/>
    </row>
    <row r="125" spans="1:14" ht="12.75">
      <c r="A125" s="356"/>
      <c r="B125" s="169" t="s">
        <v>152</v>
      </c>
      <c r="C125" s="165">
        <f t="shared" si="4"/>
        <v>265.225294921064</v>
      </c>
      <c r="D125" s="165">
        <f t="shared" si="3"/>
        <v>473.55006078251563</v>
      </c>
      <c r="E125" s="165">
        <f>+D125+E70</f>
        <v>699.5830830376799</v>
      </c>
      <c r="F125" s="165">
        <f t="shared" si="3"/>
        <v>920.4831054304957</v>
      </c>
      <c r="G125" s="165">
        <f t="shared" si="3"/>
        <v>1153.432890294934</v>
      </c>
      <c r="H125" s="165">
        <f t="shared" si="3"/>
        <v>1396.4191202836014</v>
      </c>
      <c r="I125" s="165">
        <f t="shared" si="3"/>
        <v>1691.6639426534134</v>
      </c>
      <c r="J125" s="165">
        <f t="shared" si="3"/>
        <v>1982.209451872138</v>
      </c>
      <c r="K125" s="165">
        <f t="shared" si="3"/>
        <v>2237.9254473472256</v>
      </c>
      <c r="L125" s="165">
        <f t="shared" si="3"/>
        <v>2526.480482908183</v>
      </c>
      <c r="M125" s="165"/>
      <c r="N125" s="165"/>
    </row>
    <row r="126" spans="1:14" ht="33.75">
      <c r="A126" s="356"/>
      <c r="B126" s="170" t="s">
        <v>128</v>
      </c>
      <c r="C126" s="165">
        <f t="shared" si="4"/>
        <v>5.739408987464126</v>
      </c>
      <c r="D126" s="165">
        <f t="shared" si="3"/>
        <v>9.675569840989722</v>
      </c>
      <c r="E126" s="165">
        <f t="shared" si="3"/>
        <v>12.148947564923352</v>
      </c>
      <c r="F126" s="165">
        <f t="shared" si="3"/>
        <v>16.7596020122146</v>
      </c>
      <c r="G126" s="165">
        <f t="shared" si="3"/>
        <v>21.368141082828586</v>
      </c>
      <c r="H126" s="165">
        <f t="shared" si="3"/>
        <v>21.368141082828586</v>
      </c>
      <c r="I126" s="165">
        <f t="shared" si="3"/>
        <v>22.254383077373326</v>
      </c>
      <c r="J126" s="165">
        <f t="shared" si="3"/>
        <v>23.225092681792656</v>
      </c>
      <c r="K126" s="165">
        <f t="shared" si="3"/>
        <v>27.555716186001433</v>
      </c>
      <c r="L126" s="165">
        <f t="shared" si="3"/>
        <v>34.46609156413863</v>
      </c>
      <c r="M126" s="165"/>
      <c r="N126" s="165"/>
    </row>
    <row r="127" spans="1:14" ht="12.75">
      <c r="A127" s="357"/>
      <c r="B127" s="171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94"/>
      <c r="N127" s="194"/>
    </row>
    <row r="128" spans="1:14" ht="12.75">
      <c r="A128" s="163"/>
      <c r="B128" s="169" t="s">
        <v>153</v>
      </c>
      <c r="C128" s="195">
        <f>+C73</f>
        <v>7727309.201551542</v>
      </c>
      <c r="D128" s="195">
        <f aca="true" t="shared" si="5" ref="D128:L135">+C128+D73</f>
        <v>14257061.311459564</v>
      </c>
      <c r="E128" s="195">
        <f t="shared" si="5"/>
        <v>21331855.26324721</v>
      </c>
      <c r="F128" s="195">
        <f t="shared" si="5"/>
        <v>27810075.689270575</v>
      </c>
      <c r="G128" s="195">
        <f t="shared" si="5"/>
        <v>34262781.50870029</v>
      </c>
      <c r="H128" s="195">
        <f t="shared" si="5"/>
        <v>41776444.36179035</v>
      </c>
      <c r="I128" s="195">
        <f t="shared" si="5"/>
        <v>49870691.89839758</v>
      </c>
      <c r="J128" s="195">
        <f t="shared" si="5"/>
        <v>56921460.18356168</v>
      </c>
      <c r="K128" s="195">
        <f t="shared" si="5"/>
        <v>62851664.41763216</v>
      </c>
      <c r="L128" s="195">
        <f t="shared" si="5"/>
        <v>69251671.70940296</v>
      </c>
      <c r="M128" s="195"/>
      <c r="N128" s="195"/>
    </row>
    <row r="129" spans="1:14" ht="12.75">
      <c r="A129" s="168"/>
      <c r="B129" s="164" t="s">
        <v>122</v>
      </c>
      <c r="C129" s="195">
        <f aca="true" t="shared" si="6" ref="C129:C135">+C74</f>
        <v>7647469.231727531</v>
      </c>
      <c r="D129" s="195">
        <f t="shared" si="5"/>
        <v>14119696.44664314</v>
      </c>
      <c r="E129" s="195">
        <f t="shared" si="5"/>
        <v>21155927.44883103</v>
      </c>
      <c r="F129" s="195">
        <f t="shared" si="5"/>
        <v>27567195.51955627</v>
      </c>
      <c r="G129" s="195">
        <f t="shared" si="5"/>
        <v>33946842.20434852</v>
      </c>
      <c r="H129" s="195">
        <f t="shared" si="5"/>
        <v>41460505.05743858</v>
      </c>
      <c r="I129" s="195">
        <f t="shared" si="5"/>
        <v>49543707.447316416</v>
      </c>
      <c r="J129" s="195">
        <f t="shared" si="5"/>
        <v>56578626.16747444</v>
      </c>
      <c r="K129" s="195">
        <f t="shared" si="5"/>
        <v>62450161.87020348</v>
      </c>
      <c r="L129" s="195">
        <f t="shared" si="5"/>
        <v>68771831.66509579</v>
      </c>
      <c r="M129" s="195"/>
      <c r="N129" s="195"/>
    </row>
    <row r="130" spans="1:14" ht="12.75">
      <c r="A130" s="168" t="s">
        <v>154</v>
      </c>
      <c r="B130" s="164" t="s">
        <v>123</v>
      </c>
      <c r="C130" s="195">
        <f t="shared" si="6"/>
        <v>2750838.1125804232</v>
      </c>
      <c r="D130" s="195">
        <f t="shared" si="5"/>
        <v>5168796.439026499</v>
      </c>
      <c r="E130" s="195">
        <f t="shared" si="5"/>
        <v>7978101.777735693</v>
      </c>
      <c r="F130" s="195">
        <f t="shared" si="5"/>
        <v>10766935.665472094</v>
      </c>
      <c r="G130" s="195">
        <f t="shared" si="5"/>
        <v>13550055.10202488</v>
      </c>
      <c r="H130" s="195">
        <f t="shared" si="5"/>
        <v>17002614.548717417</v>
      </c>
      <c r="I130" s="195">
        <f t="shared" si="5"/>
        <v>20558403.37540002</v>
      </c>
      <c r="J130" s="195">
        <f t="shared" si="5"/>
        <v>23467825.563264005</v>
      </c>
      <c r="K130" s="195">
        <f t="shared" si="5"/>
        <v>25910893.03926406</v>
      </c>
      <c r="L130" s="195">
        <f t="shared" si="5"/>
        <v>28588610.811354734</v>
      </c>
      <c r="M130" s="195"/>
      <c r="N130" s="195"/>
    </row>
    <row r="131" spans="1:14" ht="12.75">
      <c r="A131" s="356"/>
      <c r="B131" s="169" t="s">
        <v>124</v>
      </c>
      <c r="C131" s="195">
        <f t="shared" si="6"/>
        <v>2095245.5662775757</v>
      </c>
      <c r="D131" s="195">
        <f t="shared" si="5"/>
        <v>3771327.157867181</v>
      </c>
      <c r="E131" s="195">
        <f t="shared" si="5"/>
        <v>5518300.322459355</v>
      </c>
      <c r="F131" s="195">
        <f t="shared" si="5"/>
        <v>6906003.014002913</v>
      </c>
      <c r="G131" s="195">
        <f t="shared" si="5"/>
        <v>8592558.802689532</v>
      </c>
      <c r="H131" s="195">
        <f t="shared" si="5"/>
        <v>10682785.272876564</v>
      </c>
      <c r="I131" s="195">
        <f t="shared" si="5"/>
        <v>12787746.377683632</v>
      </c>
      <c r="J131" s="195">
        <f t="shared" si="5"/>
        <v>14341158.291007586</v>
      </c>
      <c r="K131" s="195">
        <f t="shared" si="5"/>
        <v>15552280.943970323</v>
      </c>
      <c r="L131" s="195">
        <f t="shared" si="5"/>
        <v>16888963.397113487</v>
      </c>
      <c r="M131" s="195"/>
      <c r="N131" s="195"/>
    </row>
    <row r="132" spans="1:14" ht="12.75">
      <c r="A132" s="356"/>
      <c r="B132" s="169" t="s">
        <v>125</v>
      </c>
      <c r="C132" s="195">
        <f t="shared" si="6"/>
        <v>733520.5168381055</v>
      </c>
      <c r="D132" s="195">
        <f t="shared" si="5"/>
        <v>1446578.601668415</v>
      </c>
      <c r="E132" s="195">
        <f t="shared" si="5"/>
        <v>2266143.343674187</v>
      </c>
      <c r="F132" s="195">
        <f t="shared" si="5"/>
        <v>2921492.7507047188</v>
      </c>
      <c r="G132" s="195">
        <f t="shared" si="5"/>
        <v>3608564.1986282906</v>
      </c>
      <c r="H132" s="195">
        <f t="shared" si="5"/>
        <v>4340825.841472124</v>
      </c>
      <c r="I132" s="195">
        <f t="shared" si="5"/>
        <v>5170731.733027328</v>
      </c>
      <c r="J132" s="195">
        <f t="shared" si="5"/>
        <v>6204717.521800581</v>
      </c>
      <c r="K132" s="195">
        <f t="shared" si="5"/>
        <v>7036583.834038925</v>
      </c>
      <c r="L132" s="195">
        <f t="shared" si="5"/>
        <v>7826825.776336508</v>
      </c>
      <c r="M132" s="195"/>
      <c r="N132" s="195"/>
    </row>
    <row r="133" spans="1:14" ht="12.75">
      <c r="A133" s="356"/>
      <c r="B133" s="169" t="s">
        <v>126</v>
      </c>
      <c r="C133" s="195">
        <f t="shared" si="6"/>
        <v>925660.7551611327</v>
      </c>
      <c r="D133" s="195">
        <f t="shared" si="5"/>
        <v>1734183.5377043888</v>
      </c>
      <c r="E133" s="195">
        <f t="shared" si="5"/>
        <v>2599210.32618215</v>
      </c>
      <c r="F133" s="195">
        <f t="shared" si="5"/>
        <v>3207696.2981109917</v>
      </c>
      <c r="G133" s="195">
        <f t="shared" si="5"/>
        <v>3481063.266829906</v>
      </c>
      <c r="H133" s="195">
        <f t="shared" si="5"/>
        <v>3696677.4252425916</v>
      </c>
      <c r="I133" s="195">
        <f t="shared" si="5"/>
        <v>4011431.845323861</v>
      </c>
      <c r="J133" s="195">
        <f t="shared" si="5"/>
        <v>4338725.745460588</v>
      </c>
      <c r="K133" s="195">
        <f t="shared" si="5"/>
        <v>4585415.329808009</v>
      </c>
      <c r="L133" s="195">
        <f t="shared" si="5"/>
        <v>4940859.92477765</v>
      </c>
      <c r="M133" s="195"/>
      <c r="N133" s="195"/>
    </row>
    <row r="134" spans="1:14" ht="12.75">
      <c r="A134" s="356"/>
      <c r="B134" s="169" t="s">
        <v>152</v>
      </c>
      <c r="C134" s="195">
        <f t="shared" si="6"/>
        <v>1142204.2808702942</v>
      </c>
      <c r="D134" s="195">
        <f t="shared" si="5"/>
        <v>1998810.7103766566</v>
      </c>
      <c r="E134" s="195">
        <f t="shared" si="5"/>
        <v>2794171.678779644</v>
      </c>
      <c r="F134" s="195">
        <f t="shared" si="5"/>
        <v>3765067.791265552</v>
      </c>
      <c r="G134" s="195">
        <f t="shared" si="5"/>
        <v>4714600.834175908</v>
      </c>
      <c r="H134" s="195">
        <f t="shared" si="5"/>
        <v>5737601.969129884</v>
      </c>
      <c r="I134" s="195">
        <f t="shared" si="5"/>
        <v>7015394.1158815725</v>
      </c>
      <c r="J134" s="195">
        <f t="shared" si="5"/>
        <v>8226199.0459416825</v>
      </c>
      <c r="K134" s="195">
        <f t="shared" si="5"/>
        <v>9364988.72312216</v>
      </c>
      <c r="L134" s="195">
        <f t="shared" si="5"/>
        <v>10526571.755513407</v>
      </c>
      <c r="M134" s="195"/>
      <c r="N134" s="195"/>
    </row>
    <row r="135" spans="1:14" ht="33.75">
      <c r="A135" s="356"/>
      <c r="B135" s="170" t="s">
        <v>128</v>
      </c>
      <c r="C135" s="195">
        <f t="shared" si="6"/>
        <v>79839.96982401062</v>
      </c>
      <c r="D135" s="195">
        <f t="shared" si="5"/>
        <v>137364.86481642255</v>
      </c>
      <c r="E135" s="195">
        <f t="shared" si="5"/>
        <v>175927.81441617958</v>
      </c>
      <c r="F135" s="195">
        <f t="shared" si="5"/>
        <v>242880.16971430348</v>
      </c>
      <c r="G135" s="195">
        <f t="shared" si="5"/>
        <v>315939.3043517684</v>
      </c>
      <c r="H135" s="195">
        <f t="shared" si="5"/>
        <v>315939.3043517684</v>
      </c>
      <c r="I135" s="195">
        <f t="shared" si="5"/>
        <v>326984.451081159</v>
      </c>
      <c r="J135" s="195">
        <f t="shared" si="5"/>
        <v>342834.0160872342</v>
      </c>
      <c r="K135" s="195">
        <f t="shared" si="5"/>
        <v>401502.5474286803</v>
      </c>
      <c r="L135" s="195">
        <f t="shared" si="5"/>
        <v>479840.0443071703</v>
      </c>
      <c r="M135" s="195"/>
      <c r="N135" s="195"/>
    </row>
    <row r="136" spans="1:14" ht="12.75">
      <c r="A136" s="357"/>
      <c r="B136" s="171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96"/>
      <c r="N136" s="196"/>
    </row>
    <row r="137" spans="1:14" ht="12.75">
      <c r="A137" s="168"/>
      <c r="B137" s="169" t="s">
        <v>153</v>
      </c>
      <c r="C137" s="195">
        <f>+C82</f>
        <v>755988.9031603549</v>
      </c>
      <c r="D137" s="195">
        <f aca="true" t="shared" si="7" ref="D137:L144">+C137+D82</f>
        <v>1462101.6629263954</v>
      </c>
      <c r="E137" s="195">
        <f t="shared" si="7"/>
        <v>2264903.240007818</v>
      </c>
      <c r="F137" s="195">
        <f t="shared" si="7"/>
        <v>3017867.165003163</v>
      </c>
      <c r="G137" s="195">
        <f t="shared" si="7"/>
        <v>3769058.310869669</v>
      </c>
      <c r="H137" s="195">
        <f t="shared" si="7"/>
        <v>4604976.002331652</v>
      </c>
      <c r="I137" s="195">
        <f t="shared" si="7"/>
        <v>5496853.625869347</v>
      </c>
      <c r="J137" s="195">
        <f t="shared" si="7"/>
        <v>6315434.629414367</v>
      </c>
      <c r="K137" s="195">
        <f t="shared" si="7"/>
        <v>7017267.792761484</v>
      </c>
      <c r="L137" s="195">
        <f t="shared" si="7"/>
        <v>7754241.792389019</v>
      </c>
      <c r="M137" s="195"/>
      <c r="N137" s="195"/>
    </row>
    <row r="138" spans="1:14" ht="12.75">
      <c r="A138" s="168" t="s">
        <v>155</v>
      </c>
      <c r="B138" s="164" t="s">
        <v>122</v>
      </c>
      <c r="C138" s="195">
        <f aca="true" t="shared" si="8" ref="C138:C144">+C83</f>
        <v>738559.2906247424</v>
      </c>
      <c r="D138" s="195">
        <f t="shared" si="7"/>
        <v>1431268.0503907828</v>
      </c>
      <c r="E138" s="195">
        <f t="shared" si="7"/>
        <v>2223938.6274722056</v>
      </c>
      <c r="F138" s="195">
        <f t="shared" si="7"/>
        <v>2961721.155642153</v>
      </c>
      <c r="G138" s="195">
        <f t="shared" si="7"/>
        <v>3698975.3015086595</v>
      </c>
      <c r="H138" s="195">
        <f t="shared" si="7"/>
        <v>4534892.992970642</v>
      </c>
      <c r="I138" s="195">
        <f t="shared" si="7"/>
        <v>5423129.43998504</v>
      </c>
      <c r="J138" s="195">
        <f t="shared" si="7"/>
        <v>6239078.443530059</v>
      </c>
      <c r="K138" s="195">
        <f t="shared" si="7"/>
        <v>6931186.606877177</v>
      </c>
      <c r="L138" s="195">
        <f t="shared" si="7"/>
        <v>7649444.810711915</v>
      </c>
      <c r="M138" s="195"/>
      <c r="N138" s="195"/>
    </row>
    <row r="139" spans="1:14" ht="12.75">
      <c r="A139" s="356"/>
      <c r="B139" s="169" t="s">
        <v>123</v>
      </c>
      <c r="C139" s="195">
        <f t="shared" si="8"/>
        <v>266769.9152503447</v>
      </c>
      <c r="D139" s="195">
        <f t="shared" si="7"/>
        <v>528184.9473598769</v>
      </c>
      <c r="E139" s="195">
        <f t="shared" si="7"/>
        <v>848431.6963138035</v>
      </c>
      <c r="F139" s="195">
        <f t="shared" si="7"/>
        <v>1170308.3483037604</v>
      </c>
      <c r="G139" s="195">
        <f t="shared" si="7"/>
        <v>1483962.5738831644</v>
      </c>
      <c r="H139" s="195">
        <f t="shared" si="7"/>
        <v>1856249.2414034042</v>
      </c>
      <c r="I139" s="195">
        <f t="shared" si="7"/>
        <v>2241483.8832164467</v>
      </c>
      <c r="J139" s="195">
        <f t="shared" si="7"/>
        <v>2583537.59023477</v>
      </c>
      <c r="K139" s="195">
        <f t="shared" si="7"/>
        <v>2864784.3072645683</v>
      </c>
      <c r="L139" s="195">
        <f t="shared" si="7"/>
        <v>3160057.24803675</v>
      </c>
      <c r="M139" s="195"/>
      <c r="N139" s="195"/>
    </row>
    <row r="140" spans="1:14" ht="12.75">
      <c r="A140" s="356"/>
      <c r="B140" s="169" t="s">
        <v>124</v>
      </c>
      <c r="C140" s="195">
        <f t="shared" si="8"/>
        <v>172669.69440658603</v>
      </c>
      <c r="D140" s="195">
        <f t="shared" si="7"/>
        <v>332609.71732149285</v>
      </c>
      <c r="E140" s="195">
        <f t="shared" si="7"/>
        <v>517888.05594543705</v>
      </c>
      <c r="F140" s="195">
        <f t="shared" si="7"/>
        <v>665420.0120974933</v>
      </c>
      <c r="G140" s="195">
        <f t="shared" si="7"/>
        <v>838429.9082632321</v>
      </c>
      <c r="H140" s="195">
        <f t="shared" si="7"/>
        <v>1043969.5157597412</v>
      </c>
      <c r="I140" s="195">
        <f t="shared" si="7"/>
        <v>1252499.2422016214</v>
      </c>
      <c r="J140" s="195">
        <f t="shared" si="7"/>
        <v>1412070.9315520164</v>
      </c>
      <c r="K140" s="195">
        <f t="shared" si="7"/>
        <v>1535933.9537496828</v>
      </c>
      <c r="L140" s="195">
        <f t="shared" si="7"/>
        <v>1673629.0651208237</v>
      </c>
      <c r="M140" s="195"/>
      <c r="N140" s="195"/>
    </row>
    <row r="141" spans="1:14" ht="12.75">
      <c r="A141" s="356"/>
      <c r="B141" s="169" t="s">
        <v>125</v>
      </c>
      <c r="C141" s="195">
        <f t="shared" si="8"/>
        <v>123389.6359124496</v>
      </c>
      <c r="D141" s="195">
        <f t="shared" si="7"/>
        <v>246967.09844507126</v>
      </c>
      <c r="E141" s="195">
        <f t="shared" si="7"/>
        <v>383701.94162083406</v>
      </c>
      <c r="F141" s="195">
        <f t="shared" si="7"/>
        <v>493305.8055514874</v>
      </c>
      <c r="G141" s="195">
        <f t="shared" si="7"/>
        <v>611275.8105306628</v>
      </c>
      <c r="H141" s="195">
        <f t="shared" si="7"/>
        <v>737628.6097512962</v>
      </c>
      <c r="I141" s="195">
        <f t="shared" si="7"/>
        <v>873928.4810000496</v>
      </c>
      <c r="J141" s="195">
        <f t="shared" si="7"/>
        <v>1034352.4336854646</v>
      </c>
      <c r="K141" s="195">
        <f t="shared" si="7"/>
        <v>1175173.770689126</v>
      </c>
      <c r="L141" s="195">
        <f t="shared" si="7"/>
        <v>1312507.0759322166</v>
      </c>
      <c r="M141" s="195"/>
      <c r="N141" s="195"/>
    </row>
    <row r="142" spans="1:14" ht="12.75">
      <c r="A142" s="356"/>
      <c r="B142" s="169" t="s">
        <v>126</v>
      </c>
      <c r="C142" s="195">
        <f t="shared" si="8"/>
        <v>64934.83768916399</v>
      </c>
      <c r="D142" s="195">
        <f t="shared" si="7"/>
        <v>125840.30999837874</v>
      </c>
      <c r="E142" s="195">
        <f t="shared" si="7"/>
        <v>195309.473914765</v>
      </c>
      <c r="F142" s="195">
        <f t="shared" si="7"/>
        <v>244261.0495435938</v>
      </c>
      <c r="G142" s="195">
        <f t="shared" si="7"/>
        <v>269657.4143239737</v>
      </c>
      <c r="H142" s="195">
        <f t="shared" si="7"/>
        <v>288811.7566635134</v>
      </c>
      <c r="I142" s="195">
        <f t="shared" si="7"/>
        <v>315502.35714018065</v>
      </c>
      <c r="J142" s="195">
        <f t="shared" si="7"/>
        <v>345043.89852958696</v>
      </c>
      <c r="K142" s="195">
        <f t="shared" si="7"/>
        <v>367655.064428802</v>
      </c>
      <c r="L142" s="195">
        <f t="shared" si="7"/>
        <v>397150.6746188836</v>
      </c>
      <c r="M142" s="195"/>
      <c r="N142" s="195"/>
    </row>
    <row r="143" spans="1:14" ht="12.75">
      <c r="A143" s="356"/>
      <c r="B143" s="169" t="s">
        <v>152</v>
      </c>
      <c r="C143" s="195">
        <f t="shared" si="8"/>
        <v>110795.20736619807</v>
      </c>
      <c r="D143" s="195">
        <f t="shared" si="7"/>
        <v>197665.97726596298</v>
      </c>
      <c r="E143" s="195">
        <f t="shared" si="7"/>
        <v>278607.45967736596</v>
      </c>
      <c r="F143" s="195">
        <f t="shared" si="7"/>
        <v>388425.94014581817</v>
      </c>
      <c r="G143" s="195">
        <f t="shared" si="7"/>
        <v>495649.59450762614</v>
      </c>
      <c r="H143" s="195">
        <f t="shared" si="7"/>
        <v>608233.8693926866</v>
      </c>
      <c r="I143" s="195">
        <f t="shared" si="7"/>
        <v>739715.4764267413</v>
      </c>
      <c r="J143" s="195">
        <f t="shared" si="7"/>
        <v>864073.5895282212</v>
      </c>
      <c r="K143" s="195">
        <f t="shared" si="7"/>
        <v>987639.5107449978</v>
      </c>
      <c r="L143" s="195">
        <f t="shared" si="7"/>
        <v>1106100.7470032403</v>
      </c>
      <c r="M143" s="195"/>
      <c r="N143" s="195"/>
    </row>
    <row r="144" spans="1:14" ht="33.75">
      <c r="A144" s="356"/>
      <c r="B144" s="170" t="s">
        <v>128</v>
      </c>
      <c r="C144" s="195">
        <f t="shared" si="8"/>
        <v>17429.61253561251</v>
      </c>
      <c r="D144" s="195">
        <f t="shared" si="7"/>
        <v>30833.612535612636</v>
      </c>
      <c r="E144" s="195">
        <f t="shared" si="7"/>
        <v>40964.61253561255</v>
      </c>
      <c r="F144" s="195">
        <f t="shared" si="7"/>
        <v>56146.00936100942</v>
      </c>
      <c r="G144" s="195">
        <f t="shared" si="7"/>
        <v>70083.00936100975</v>
      </c>
      <c r="H144" s="195">
        <f t="shared" si="7"/>
        <v>70083.00936100975</v>
      </c>
      <c r="I144" s="195">
        <f t="shared" si="7"/>
        <v>73724.18588430721</v>
      </c>
      <c r="J144" s="195">
        <f t="shared" si="7"/>
        <v>76356.1858843072</v>
      </c>
      <c r="K144" s="195">
        <f t="shared" si="7"/>
        <v>86081.18588430711</v>
      </c>
      <c r="L144" s="195">
        <f t="shared" si="7"/>
        <v>104796.98167710513</v>
      </c>
      <c r="M144" s="195"/>
      <c r="N144" s="195"/>
    </row>
    <row r="145" spans="1:14" ht="12.75">
      <c r="A145" s="357"/>
      <c r="B145" s="171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</row>
    <row r="146" spans="1:14" ht="12.75">
      <c r="A146" s="355" t="s">
        <v>156</v>
      </c>
      <c r="B146" s="169" t="s">
        <v>153</v>
      </c>
      <c r="C146" s="181">
        <f aca="true" t="shared" si="9" ref="C146:L153">+C128/C137</f>
        <v>10.221458501901424</v>
      </c>
      <c r="D146" s="181">
        <f t="shared" si="9"/>
        <v>9.751073863717565</v>
      </c>
      <c r="E146" s="181">
        <f t="shared" si="9"/>
        <v>9.41843999621528</v>
      </c>
      <c r="F146" s="181">
        <f t="shared" si="9"/>
        <v>9.215142406455596</v>
      </c>
      <c r="G146" s="181">
        <f t="shared" si="9"/>
        <v>9.090541637387012</v>
      </c>
      <c r="H146" s="181">
        <f t="shared" si="9"/>
        <v>9.072022164857657</v>
      </c>
      <c r="I146" s="181">
        <f t="shared" si="9"/>
        <v>9.072588664849222</v>
      </c>
      <c r="J146" s="181">
        <f t="shared" si="9"/>
        <v>9.0130709165206</v>
      </c>
      <c r="K146" s="181">
        <f t="shared" si="9"/>
        <v>8.956714532465966</v>
      </c>
      <c r="L146" s="181">
        <f t="shared" si="9"/>
        <v>8.930811491766377</v>
      </c>
      <c r="M146" s="181"/>
      <c r="N146" s="181"/>
    </row>
    <row r="147" spans="1:14" ht="12.75">
      <c r="A147" s="356"/>
      <c r="B147" s="164" t="s">
        <v>122</v>
      </c>
      <c r="C147" s="182">
        <f t="shared" si="9"/>
        <v>10.354577254398341</v>
      </c>
      <c r="D147" s="182">
        <f t="shared" si="9"/>
        <v>9.86516567793713</v>
      </c>
      <c r="E147" s="182">
        <f t="shared" si="9"/>
        <v>9.51281981772918</v>
      </c>
      <c r="F147" s="182">
        <f t="shared" si="9"/>
        <v>9.307829491996594</v>
      </c>
      <c r="G147" s="182">
        <f t="shared" si="9"/>
        <v>9.177363847361457</v>
      </c>
      <c r="H147" s="182">
        <f t="shared" si="9"/>
        <v>9.142554217200907</v>
      </c>
      <c r="I147" s="182">
        <f t="shared" si="9"/>
        <v>9.135630634597778</v>
      </c>
      <c r="J147" s="182">
        <f t="shared" si="9"/>
        <v>9.068426800459068</v>
      </c>
      <c r="K147" s="182">
        <f t="shared" si="9"/>
        <v>9.010024605056794</v>
      </c>
      <c r="L147" s="182">
        <f t="shared" si="9"/>
        <v>8.990434386661764</v>
      </c>
      <c r="M147" s="182"/>
      <c r="N147" s="182"/>
    </row>
    <row r="148" spans="1:14" ht="12.75">
      <c r="A148" s="356"/>
      <c r="B148" s="169" t="s">
        <v>123</v>
      </c>
      <c r="C148" s="182">
        <f t="shared" si="9"/>
        <v>10.31165043479118</v>
      </c>
      <c r="D148" s="182">
        <f t="shared" si="9"/>
        <v>9.785959378173565</v>
      </c>
      <c r="E148" s="182">
        <f t="shared" si="9"/>
        <v>9.403351869570992</v>
      </c>
      <c r="F148" s="182">
        <f t="shared" si="9"/>
        <v>9.200084474384585</v>
      </c>
      <c r="G148" s="182">
        <f t="shared" si="9"/>
        <v>9.13099517501154</v>
      </c>
      <c r="H148" s="182">
        <f t="shared" si="9"/>
        <v>9.159661412635897</v>
      </c>
      <c r="I148" s="182">
        <f t="shared" si="9"/>
        <v>9.171782821788337</v>
      </c>
      <c r="J148" s="182">
        <f t="shared" si="9"/>
        <v>9.083601358063246</v>
      </c>
      <c r="K148" s="182">
        <f t="shared" si="9"/>
        <v>9.044622652239047</v>
      </c>
      <c r="L148" s="182">
        <f t="shared" si="9"/>
        <v>9.046864840539198</v>
      </c>
      <c r="M148" s="182"/>
      <c r="N148" s="182"/>
    </row>
    <row r="149" spans="1:14" ht="12.75">
      <c r="A149" s="356"/>
      <c r="B149" s="169" t="s">
        <v>124</v>
      </c>
      <c r="C149" s="182">
        <f t="shared" si="9"/>
        <v>12.134414052670369</v>
      </c>
      <c r="D149" s="182">
        <f t="shared" si="9"/>
        <v>11.338595842110962</v>
      </c>
      <c r="E149" s="182">
        <f t="shared" si="9"/>
        <v>10.655392143356835</v>
      </c>
      <c r="F149" s="182">
        <f t="shared" si="9"/>
        <v>10.378411963046112</v>
      </c>
      <c r="G149" s="182">
        <f t="shared" si="9"/>
        <v>10.248392522743625</v>
      </c>
      <c r="H149" s="182">
        <f t="shared" si="9"/>
        <v>10.232851737152732</v>
      </c>
      <c r="I149" s="182">
        <f t="shared" si="9"/>
        <v>10.209783724264419</v>
      </c>
      <c r="J149" s="182">
        <f t="shared" si="9"/>
        <v>10.156117494214774</v>
      </c>
      <c r="K149" s="182">
        <f t="shared" si="9"/>
        <v>10.125618296283161</v>
      </c>
      <c r="L149" s="182">
        <f t="shared" si="9"/>
        <v>10.09122257081155</v>
      </c>
      <c r="M149" s="182"/>
      <c r="N149" s="182"/>
    </row>
    <row r="150" spans="1:14" ht="12.75">
      <c r="A150" s="356"/>
      <c r="B150" s="169" t="s">
        <v>125</v>
      </c>
      <c r="C150" s="182">
        <f t="shared" si="9"/>
        <v>5.944749827761634</v>
      </c>
      <c r="D150" s="182">
        <f t="shared" si="9"/>
        <v>5.857373758594622</v>
      </c>
      <c r="E150" s="182">
        <f t="shared" si="9"/>
        <v>5.905999156797441</v>
      </c>
      <c r="F150" s="182">
        <f t="shared" si="9"/>
        <v>5.922275225280713</v>
      </c>
      <c r="G150" s="182">
        <f t="shared" si="9"/>
        <v>5.903332238021347</v>
      </c>
      <c r="H150" s="182">
        <f t="shared" si="9"/>
        <v>5.884839313561476</v>
      </c>
      <c r="I150" s="182">
        <f t="shared" si="9"/>
        <v>5.916653187810495</v>
      </c>
      <c r="J150" s="182">
        <f t="shared" si="9"/>
        <v>5.998649318871685</v>
      </c>
      <c r="K150" s="182">
        <f t="shared" si="9"/>
        <v>5.9876964662959145</v>
      </c>
      <c r="L150" s="182">
        <f t="shared" si="9"/>
        <v>5.963263680523363</v>
      </c>
      <c r="M150" s="182"/>
      <c r="N150" s="182"/>
    </row>
    <row r="151" spans="1:14" ht="12.75">
      <c r="A151" s="356"/>
      <c r="B151" s="169" t="s">
        <v>126</v>
      </c>
      <c r="C151" s="182">
        <f t="shared" si="9"/>
        <v>14.255225516881556</v>
      </c>
      <c r="D151" s="182">
        <f t="shared" si="9"/>
        <v>13.780826968137086</v>
      </c>
      <c r="E151" s="182">
        <f t="shared" si="9"/>
        <v>13.308163060827614</v>
      </c>
      <c r="F151" s="182">
        <f t="shared" si="9"/>
        <v>13.132246439228155</v>
      </c>
      <c r="G151" s="182">
        <f t="shared" si="9"/>
        <v>12.909206578120127</v>
      </c>
      <c r="H151" s="182">
        <f t="shared" si="9"/>
        <v>12.799608533767163</v>
      </c>
      <c r="I151" s="182">
        <f t="shared" si="9"/>
        <v>12.714427498053665</v>
      </c>
      <c r="J151" s="182">
        <f t="shared" si="9"/>
        <v>12.574416658141685</v>
      </c>
      <c r="K151" s="182">
        <f t="shared" si="9"/>
        <v>12.472058114939946</v>
      </c>
      <c r="L151" s="182">
        <f t="shared" si="9"/>
        <v>12.440769311342683</v>
      </c>
      <c r="M151" s="182"/>
      <c r="N151" s="182"/>
    </row>
    <row r="152" spans="1:14" ht="12.75">
      <c r="A152" s="356"/>
      <c r="B152" s="169" t="s">
        <v>152</v>
      </c>
      <c r="C152" s="182">
        <f t="shared" si="9"/>
        <v>10.309148816294046</v>
      </c>
      <c r="D152" s="182">
        <f t="shared" si="9"/>
        <v>10.112062470352306</v>
      </c>
      <c r="E152" s="182">
        <f t="shared" si="9"/>
        <v>10.029062689187723</v>
      </c>
      <c r="F152" s="182">
        <f t="shared" si="9"/>
        <v>9.693141992144284</v>
      </c>
      <c r="G152" s="182">
        <f t="shared" si="9"/>
        <v>9.511963464550698</v>
      </c>
      <c r="H152" s="182">
        <f t="shared" si="9"/>
        <v>9.433216823092739</v>
      </c>
      <c r="I152" s="182">
        <f t="shared" si="9"/>
        <v>9.483908799326509</v>
      </c>
      <c r="J152" s="182">
        <f t="shared" si="9"/>
        <v>9.520252841465894</v>
      </c>
      <c r="K152" s="182">
        <f t="shared" si="9"/>
        <v>9.482193271164242</v>
      </c>
      <c r="L152" s="182">
        <f t="shared" si="9"/>
        <v>9.516829080925094</v>
      </c>
      <c r="M152" s="182"/>
      <c r="N152" s="182"/>
    </row>
    <row r="153" spans="1:14" ht="33.75">
      <c r="A153" s="356"/>
      <c r="B153" s="170" t="s">
        <v>128</v>
      </c>
      <c r="C153" s="182">
        <f t="shared" si="9"/>
        <v>4.580708243564228</v>
      </c>
      <c r="D153" s="182">
        <f t="shared" si="9"/>
        <v>4.455036355463277</v>
      </c>
      <c r="E153" s="182">
        <f t="shared" si="9"/>
        <v>4.294629035322545</v>
      </c>
      <c r="F153" s="182">
        <f t="shared" si="9"/>
        <v>4.325867011360055</v>
      </c>
      <c r="G153" s="182">
        <f t="shared" si="9"/>
        <v>4.508072744483762</v>
      </c>
      <c r="H153" s="182">
        <f t="shared" si="9"/>
        <v>4.508072744483762</v>
      </c>
      <c r="I153" s="182">
        <f t="shared" si="9"/>
        <v>4.435239903418998</v>
      </c>
      <c r="J153" s="182">
        <f t="shared" si="9"/>
        <v>4.489931131535131</v>
      </c>
      <c r="K153" s="182">
        <f t="shared" si="9"/>
        <v>4.664231136038236</v>
      </c>
      <c r="L153" s="182">
        <f t="shared" si="9"/>
        <v>4.578758248836096</v>
      </c>
      <c r="M153" s="182"/>
      <c r="N153" s="182"/>
    </row>
    <row r="154" spans="1:14" ht="12.75">
      <c r="A154" s="357"/>
      <c r="B154" s="171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</row>
    <row r="155" spans="1:14" ht="12.75">
      <c r="A155" s="355" t="s">
        <v>162</v>
      </c>
      <c r="B155" s="184" t="s">
        <v>158</v>
      </c>
      <c r="C155" s="165">
        <f aca="true" t="shared" si="10" ref="C155:L162">+C119*1000000/C128</f>
        <v>208.28683165585255</v>
      </c>
      <c r="D155" s="165">
        <f t="shared" si="10"/>
        <v>207.69080248096722</v>
      </c>
      <c r="E155" s="165">
        <f t="shared" si="10"/>
        <v>205.32964647115787</v>
      </c>
      <c r="F155" s="165">
        <f t="shared" si="10"/>
        <v>202.46219089371837</v>
      </c>
      <c r="G155" s="165">
        <f t="shared" si="10"/>
        <v>201.75183510693017</v>
      </c>
      <c r="H155" s="165">
        <f t="shared" si="10"/>
        <v>200.1227931514315</v>
      </c>
      <c r="I155" s="165">
        <f t="shared" si="10"/>
        <v>199.4519222595255</v>
      </c>
      <c r="J155" s="165">
        <f t="shared" si="10"/>
        <v>199.20745716204974</v>
      </c>
      <c r="K155" s="165">
        <f t="shared" si="10"/>
        <v>199.80821834441406</v>
      </c>
      <c r="L155" s="165">
        <f t="shared" si="10"/>
        <v>200.11633426667655</v>
      </c>
      <c r="M155" s="165"/>
      <c r="N155" s="165"/>
    </row>
    <row r="156" spans="1:14" ht="12.75">
      <c r="A156" s="356"/>
      <c r="B156" s="164" t="s">
        <v>122</v>
      </c>
      <c r="C156" s="165">
        <f t="shared" si="10"/>
        <v>209.7108590087835</v>
      </c>
      <c r="D156" s="165">
        <f t="shared" si="10"/>
        <v>209.02608962659883</v>
      </c>
      <c r="E156" s="165">
        <f t="shared" si="10"/>
        <v>206.46286308062017</v>
      </c>
      <c r="F156" s="165">
        <f t="shared" si="10"/>
        <v>203.63802502054446</v>
      </c>
      <c r="G156" s="165">
        <f t="shared" si="10"/>
        <v>203.00005705044634</v>
      </c>
      <c r="H156" s="165">
        <f t="shared" si="10"/>
        <v>201.13239288767153</v>
      </c>
      <c r="I156" s="165">
        <f t="shared" si="10"/>
        <v>200.31910189652436</v>
      </c>
      <c r="J156" s="165">
        <f t="shared" si="10"/>
        <v>200.00404772892193</v>
      </c>
      <c r="K156" s="165">
        <f t="shared" si="10"/>
        <v>200.65157552555206</v>
      </c>
      <c r="L156" s="165">
        <f t="shared" si="10"/>
        <v>201.0114353225383</v>
      </c>
      <c r="M156" s="165"/>
      <c r="N156" s="165"/>
    </row>
    <row r="157" spans="1:14" ht="12.75">
      <c r="A157" s="356"/>
      <c r="B157" s="169" t="s">
        <v>123</v>
      </c>
      <c r="C157" s="165">
        <f t="shared" si="10"/>
        <v>197.77122335914916</v>
      </c>
      <c r="D157" s="165">
        <f t="shared" si="10"/>
        <v>196.174686897921</v>
      </c>
      <c r="E157" s="165">
        <f t="shared" si="10"/>
        <v>192.42616593565646</v>
      </c>
      <c r="F157" s="165">
        <f t="shared" si="10"/>
        <v>188.1325768181806</v>
      </c>
      <c r="G157" s="165">
        <f t="shared" si="10"/>
        <v>184.82052936215044</v>
      </c>
      <c r="H157" s="165">
        <f t="shared" si="10"/>
        <v>180.0560917190193</v>
      </c>
      <c r="I157" s="165">
        <f t="shared" si="10"/>
        <v>178.038304160655</v>
      </c>
      <c r="J157" s="165">
        <f t="shared" si="10"/>
        <v>176.84251457595707</v>
      </c>
      <c r="K157" s="165">
        <f t="shared" si="10"/>
        <v>177.5055489224775</v>
      </c>
      <c r="L157" s="165">
        <f t="shared" si="10"/>
        <v>177.1817843303426</v>
      </c>
      <c r="M157" s="165"/>
      <c r="N157" s="165"/>
    </row>
    <row r="158" spans="1:14" ht="12.75">
      <c r="A158" s="356"/>
      <c r="B158" s="169" t="s">
        <v>124</v>
      </c>
      <c r="C158" s="165">
        <f t="shared" si="10"/>
        <v>206.70871863487383</v>
      </c>
      <c r="D158" s="165">
        <f t="shared" si="10"/>
        <v>209.79271606096916</v>
      </c>
      <c r="E158" s="165">
        <f t="shared" si="10"/>
        <v>205.68894281967667</v>
      </c>
      <c r="F158" s="165">
        <f t="shared" si="10"/>
        <v>207.58850655607628</v>
      </c>
      <c r="G158" s="165">
        <f t="shared" si="10"/>
        <v>207.68826571930083</v>
      </c>
      <c r="H158" s="165">
        <f t="shared" si="10"/>
        <v>207.02028136834716</v>
      </c>
      <c r="I158" s="165">
        <f t="shared" si="10"/>
        <v>208.32647496084624</v>
      </c>
      <c r="J158" s="165">
        <f t="shared" si="10"/>
        <v>208.655315693264</v>
      </c>
      <c r="K158" s="165">
        <f t="shared" si="10"/>
        <v>210.14793942459917</v>
      </c>
      <c r="L158" s="165">
        <f t="shared" si="10"/>
        <v>210.72707972894582</v>
      </c>
      <c r="M158" s="165"/>
      <c r="N158" s="165"/>
    </row>
    <row r="159" spans="1:14" ht="12.75">
      <c r="A159" s="356"/>
      <c r="B159" s="169" t="s">
        <v>125</v>
      </c>
      <c r="C159" s="165">
        <f t="shared" si="10"/>
        <v>273.1561462422736</v>
      </c>
      <c r="D159" s="165">
        <f t="shared" si="10"/>
        <v>259.84313486053634</v>
      </c>
      <c r="E159" s="165">
        <f t="shared" si="10"/>
        <v>248.47631085004048</v>
      </c>
      <c r="F159" s="165">
        <f t="shared" si="10"/>
        <v>242.55937974060603</v>
      </c>
      <c r="G159" s="165">
        <f t="shared" si="10"/>
        <v>243.15192185247258</v>
      </c>
      <c r="H159" s="165">
        <f t="shared" si="10"/>
        <v>244.4179536626405</v>
      </c>
      <c r="I159" s="165">
        <f t="shared" si="10"/>
        <v>242.41139603372363</v>
      </c>
      <c r="J159" s="165">
        <f t="shared" si="10"/>
        <v>239.34745600775986</v>
      </c>
      <c r="K159" s="165">
        <f t="shared" si="10"/>
        <v>238.24565777446034</v>
      </c>
      <c r="L159" s="165">
        <f t="shared" si="10"/>
        <v>238.58424168602514</v>
      </c>
      <c r="M159" s="165"/>
      <c r="N159" s="165"/>
    </row>
    <row r="160" spans="1:14" ht="12.75">
      <c r="A160" s="356"/>
      <c r="B160" s="169" t="s">
        <v>126</v>
      </c>
      <c r="C160" s="165">
        <f t="shared" si="10"/>
        <v>173.95602376158726</v>
      </c>
      <c r="D160" s="165">
        <f t="shared" si="10"/>
        <v>171.12800252876903</v>
      </c>
      <c r="E160" s="165">
        <f t="shared" si="10"/>
        <v>167.35792054850535</v>
      </c>
      <c r="F160" s="165">
        <f t="shared" si="10"/>
        <v>163.79121464194446</v>
      </c>
      <c r="G160" s="165">
        <f t="shared" si="10"/>
        <v>164.15866572340985</v>
      </c>
      <c r="H160" s="165">
        <f t="shared" si="10"/>
        <v>164.65547171631326</v>
      </c>
      <c r="I160" s="165">
        <f t="shared" si="10"/>
        <v>163.3415115599851</v>
      </c>
      <c r="J160" s="165">
        <f t="shared" si="10"/>
        <v>162.7651271478909</v>
      </c>
      <c r="K160" s="165">
        <f t="shared" si="10"/>
        <v>163.2906160337894</v>
      </c>
      <c r="L160" s="165">
        <f t="shared" si="10"/>
        <v>163.07764600890877</v>
      </c>
      <c r="M160" s="165"/>
      <c r="N160" s="165"/>
    </row>
    <row r="161" spans="1:14" ht="12.75">
      <c r="A161" s="356"/>
      <c r="B161" s="169" t="s">
        <v>152</v>
      </c>
      <c r="C161" s="165">
        <f t="shared" si="10"/>
        <v>232.20478102128766</v>
      </c>
      <c r="D161" s="165">
        <f t="shared" si="10"/>
        <v>236.91591120866053</v>
      </c>
      <c r="E161" s="165">
        <f t="shared" si="10"/>
        <v>250.37226178715804</v>
      </c>
      <c r="F161" s="165">
        <f t="shared" si="10"/>
        <v>244.47982253225084</v>
      </c>
      <c r="G161" s="165">
        <f t="shared" si="10"/>
        <v>244.65122941771784</v>
      </c>
      <c r="H161" s="165">
        <f t="shared" si="10"/>
        <v>243.38027067697942</v>
      </c>
      <c r="I161" s="165">
        <f t="shared" si="10"/>
        <v>241.13598105968055</v>
      </c>
      <c r="J161" s="165">
        <f t="shared" si="10"/>
        <v>240.96298190718377</v>
      </c>
      <c r="K161" s="165">
        <f t="shared" si="10"/>
        <v>238.96723354527774</v>
      </c>
      <c r="L161" s="165">
        <f t="shared" si="10"/>
        <v>240.0098096120336</v>
      </c>
      <c r="M161" s="165"/>
      <c r="N161" s="165"/>
    </row>
    <row r="162" spans="1:14" ht="33.75">
      <c r="A162" s="356"/>
      <c r="B162" s="170" t="s">
        <v>128</v>
      </c>
      <c r="C162" s="165">
        <f t="shared" si="10"/>
        <v>71.88641228341356</v>
      </c>
      <c r="D162" s="165">
        <f t="shared" si="10"/>
        <v>70.4370062455226</v>
      </c>
      <c r="E162" s="165">
        <f t="shared" si="10"/>
        <v>69.05643434064083</v>
      </c>
      <c r="F162" s="165">
        <f t="shared" si="10"/>
        <v>69.003583256421</v>
      </c>
      <c r="G162" s="165">
        <f t="shared" si="10"/>
        <v>67.6336903592001</v>
      </c>
      <c r="H162" s="165">
        <f t="shared" si="10"/>
        <v>67.6336903592001</v>
      </c>
      <c r="I162" s="165">
        <f t="shared" si="10"/>
        <v>68.05945360334485</v>
      </c>
      <c r="J162" s="165">
        <f t="shared" si="10"/>
        <v>67.74442322515344</v>
      </c>
      <c r="K162" s="165">
        <f t="shared" si="10"/>
        <v>68.63148531055388</v>
      </c>
      <c r="L162" s="165">
        <f t="shared" si="10"/>
        <v>71.82829355958276</v>
      </c>
      <c r="M162" s="165"/>
      <c r="N162" s="165"/>
    </row>
    <row r="163" spans="1:14" ht="12.75">
      <c r="A163" s="357"/>
      <c r="B163" s="169"/>
      <c r="C163" s="185"/>
      <c r="D163" s="186"/>
      <c r="E163" s="186"/>
      <c r="F163" s="186"/>
      <c r="G163" s="186"/>
      <c r="H163" s="186"/>
      <c r="I163" s="186"/>
      <c r="J163" s="186"/>
      <c r="K163" s="186"/>
      <c r="L163" s="186"/>
      <c r="M163" s="185"/>
      <c r="N163" s="185"/>
    </row>
    <row r="164" spans="1:14" ht="12.75">
      <c r="A164" s="355" t="s">
        <v>163</v>
      </c>
      <c r="B164" s="184" t="s">
        <v>158</v>
      </c>
      <c r="C164" s="187">
        <f aca="true" t="shared" si="11" ref="C164:L171">+C119*1000000/C137</f>
        <v>2128.9952062628245</v>
      </c>
      <c r="D164" s="187">
        <f t="shared" si="11"/>
        <v>2025.2083558066865</v>
      </c>
      <c r="E164" s="187">
        <f t="shared" si="11"/>
        <v>1933.8849547326968</v>
      </c>
      <c r="F164" s="187">
        <f t="shared" si="11"/>
        <v>1865.7179210086122</v>
      </c>
      <c r="G164" s="187">
        <f t="shared" si="11"/>
        <v>1834.0334574587873</v>
      </c>
      <c r="H164" s="187">
        <f t="shared" si="11"/>
        <v>1815.5184151630108</v>
      </c>
      <c r="I164" s="187">
        <f t="shared" si="11"/>
        <v>1809.5452490741593</v>
      </c>
      <c r="J164" s="187">
        <f t="shared" si="11"/>
        <v>1795.4709385012939</v>
      </c>
      <c r="K164" s="187">
        <f t="shared" si="11"/>
        <v>1789.6251729515463</v>
      </c>
      <c r="L164" s="187">
        <f t="shared" si="11"/>
        <v>1787.2012577589965</v>
      </c>
      <c r="M164" s="187"/>
      <c r="N164" s="187"/>
    </row>
    <row r="165" spans="1:14" ht="12.75">
      <c r="A165" s="356" t="s">
        <v>160</v>
      </c>
      <c r="B165" s="164" t="s">
        <v>122</v>
      </c>
      <c r="C165" s="165">
        <f t="shared" si="11"/>
        <v>2171.467290692687</v>
      </c>
      <c r="D165" s="165">
        <f t="shared" si="11"/>
        <v>2062.077005177733</v>
      </c>
      <c r="E165" s="165">
        <f t="shared" si="11"/>
        <v>1964.0440155384297</v>
      </c>
      <c r="F165" s="165">
        <f t="shared" si="11"/>
        <v>1895.4280149781641</v>
      </c>
      <c r="G165" s="165">
        <f t="shared" si="11"/>
        <v>1863.0053845870796</v>
      </c>
      <c r="H165" s="165">
        <f t="shared" si="11"/>
        <v>1838.863806810891</v>
      </c>
      <c r="I165" s="165">
        <f t="shared" si="11"/>
        <v>1830.0413239810016</v>
      </c>
      <c r="J165" s="165">
        <f t="shared" si="11"/>
        <v>1813.7220666252504</v>
      </c>
      <c r="K165" s="165">
        <f t="shared" si="11"/>
        <v>1807.8756325286356</v>
      </c>
      <c r="L165" s="165">
        <f t="shared" si="11"/>
        <v>1807.1801202359854</v>
      </c>
      <c r="M165" s="165"/>
      <c r="N165" s="165"/>
    </row>
    <row r="166" spans="1:14" ht="12.75">
      <c r="A166" s="356"/>
      <c r="B166" s="169" t="s">
        <v>123</v>
      </c>
      <c r="C166" s="165">
        <f t="shared" si="11"/>
        <v>2039.347721340554</v>
      </c>
      <c r="D166" s="165">
        <f t="shared" si="11"/>
        <v>1919.757517008973</v>
      </c>
      <c r="E166" s="165">
        <f t="shared" si="11"/>
        <v>1809.4509472054333</v>
      </c>
      <c r="F166" s="165">
        <f t="shared" si="11"/>
        <v>1730.835599110909</v>
      </c>
      <c r="G166" s="165">
        <f t="shared" si="11"/>
        <v>1687.595361848874</v>
      </c>
      <c r="H166" s="165">
        <f t="shared" si="11"/>
        <v>1649.2528354287308</v>
      </c>
      <c r="I166" s="165">
        <f t="shared" si="11"/>
        <v>1632.9286597210225</v>
      </c>
      <c r="J166" s="165">
        <f t="shared" si="11"/>
        <v>1606.3669055654832</v>
      </c>
      <c r="K166" s="165">
        <f t="shared" si="11"/>
        <v>1605.4707086823664</v>
      </c>
      <c r="L166" s="165">
        <f t="shared" si="11"/>
        <v>1602.9396550421757</v>
      </c>
      <c r="M166" s="165"/>
      <c r="N166" s="165"/>
    </row>
    <row r="167" spans="1:14" ht="12.75">
      <c r="A167" s="356"/>
      <c r="B167" s="169" t="s">
        <v>124</v>
      </c>
      <c r="C167" s="165">
        <f t="shared" si="11"/>
        <v>2508.289180212498</v>
      </c>
      <c r="D167" s="165">
        <f t="shared" si="11"/>
        <v>2378.7548180340705</v>
      </c>
      <c r="E167" s="165">
        <f t="shared" si="11"/>
        <v>2191.696345296156</v>
      </c>
      <c r="F167" s="165">
        <f t="shared" si="11"/>
        <v>2154.4390398324585</v>
      </c>
      <c r="G167" s="165">
        <f t="shared" si="11"/>
        <v>2128.4708694592737</v>
      </c>
      <c r="H167" s="165">
        <f t="shared" si="11"/>
        <v>2118.4078458259387</v>
      </c>
      <c r="I167" s="165">
        <f t="shared" si="11"/>
        <v>2126.9682533886266</v>
      </c>
      <c r="J167" s="165">
        <f t="shared" si="11"/>
        <v>2119.1279019732647</v>
      </c>
      <c r="K167" s="165">
        <f t="shared" si="11"/>
        <v>2127.8778203639267</v>
      </c>
      <c r="L167" s="165">
        <f t="shared" si="11"/>
        <v>2126.493863241943</v>
      </c>
      <c r="M167" s="165"/>
      <c r="N167" s="165"/>
    </row>
    <row r="168" spans="1:14" ht="12.75">
      <c r="A168" s="356"/>
      <c r="B168" s="169" t="s">
        <v>125</v>
      </c>
      <c r="C168" s="165">
        <f t="shared" si="11"/>
        <v>1623.8449533257879</v>
      </c>
      <c r="D168" s="165">
        <f t="shared" si="11"/>
        <v>1521.998359483069</v>
      </c>
      <c r="E168" s="165">
        <f t="shared" si="11"/>
        <v>1467.500882364478</v>
      </c>
      <c r="F168" s="165">
        <f t="shared" si="11"/>
        <v>1436.5034052972476</v>
      </c>
      <c r="G168" s="165">
        <f t="shared" si="11"/>
        <v>1435.4065790085488</v>
      </c>
      <c r="H168" s="165">
        <f t="shared" si="11"/>
        <v>1438.360382654154</v>
      </c>
      <c r="I168" s="165">
        <f t="shared" si="11"/>
        <v>1434.2641591045235</v>
      </c>
      <c r="J168" s="165">
        <f t="shared" si="11"/>
        <v>1435.7614539546194</v>
      </c>
      <c r="K168" s="165">
        <f t="shared" si="11"/>
        <v>1426.5426831664818</v>
      </c>
      <c r="L168" s="165">
        <f t="shared" si="11"/>
        <v>1422.740743191482</v>
      </c>
      <c r="M168" s="165"/>
      <c r="N168" s="165"/>
    </row>
    <row r="169" spans="1:14" ht="12.75">
      <c r="A169" s="356"/>
      <c r="B169" s="169" t="s">
        <v>126</v>
      </c>
      <c r="C169" s="165">
        <f t="shared" si="11"/>
        <v>2479.782348741433</v>
      </c>
      <c r="D169" s="165">
        <f t="shared" si="11"/>
        <v>2358.2853922518916</v>
      </c>
      <c r="E169" s="165">
        <f t="shared" si="11"/>
        <v>2227.2264961805413</v>
      </c>
      <c r="F169" s="165">
        <f t="shared" si="11"/>
        <v>2150.9465952585297</v>
      </c>
      <c r="G169" s="165">
        <f t="shared" si="11"/>
        <v>2119.1581274120654</v>
      </c>
      <c r="H169" s="165">
        <f t="shared" si="11"/>
        <v>2107.525580911581</v>
      </c>
      <c r="I169" s="165">
        <f t="shared" si="11"/>
        <v>2076.7938061519253</v>
      </c>
      <c r="J169" s="165">
        <f t="shared" si="11"/>
        <v>2046.6765261729886</v>
      </c>
      <c r="K169" s="165">
        <f t="shared" si="11"/>
        <v>2036.570052797766</v>
      </c>
      <c r="L169" s="165">
        <f t="shared" si="11"/>
        <v>2028.8113738336376</v>
      </c>
      <c r="M169" s="165"/>
      <c r="N169" s="165"/>
    </row>
    <row r="170" spans="1:14" ht="12.75">
      <c r="A170" s="356"/>
      <c r="B170" s="169" t="s">
        <v>152</v>
      </c>
      <c r="C170" s="165">
        <f t="shared" si="11"/>
        <v>2393.833643403426</v>
      </c>
      <c r="D170" s="165">
        <f t="shared" si="11"/>
        <v>2395.7084943624154</v>
      </c>
      <c r="E170" s="165">
        <f t="shared" si="11"/>
        <v>2510.999109097128</v>
      </c>
      <c r="F170" s="165">
        <f t="shared" si="11"/>
        <v>2369.7776340193427</v>
      </c>
      <c r="G170" s="165">
        <f t="shared" si="11"/>
        <v>2327.113555778743</v>
      </c>
      <c r="H170" s="165">
        <f t="shared" si="11"/>
        <v>2295.858863758947</v>
      </c>
      <c r="I170" s="165">
        <f t="shared" si="11"/>
        <v>2286.911652606135</v>
      </c>
      <c r="J170" s="165">
        <f t="shared" si="11"/>
        <v>2294.0285131899614</v>
      </c>
      <c r="K170" s="165">
        <f t="shared" si="11"/>
        <v>2265.933493951766</v>
      </c>
      <c r="L170" s="165">
        <f t="shared" si="11"/>
        <v>2284.1323358230966</v>
      </c>
      <c r="M170" s="165"/>
      <c r="N170" s="165"/>
    </row>
    <row r="171" spans="1:14" ht="33.75">
      <c r="A171" s="357"/>
      <c r="B171" s="197" t="s">
        <v>128</v>
      </c>
      <c r="C171" s="198">
        <f t="shared" si="11"/>
        <v>329.29068134688924</v>
      </c>
      <c r="D171" s="198">
        <f t="shared" si="11"/>
        <v>313.7994235937971</v>
      </c>
      <c r="E171" s="198">
        <f t="shared" si="11"/>
        <v>296.57176799516105</v>
      </c>
      <c r="F171" s="198">
        <f t="shared" si="11"/>
        <v>298.5003244745886</v>
      </c>
      <c r="G171" s="198">
        <f t="shared" si="11"/>
        <v>304.89759611716414</v>
      </c>
      <c r="H171" s="198">
        <f t="shared" si="11"/>
        <v>304.89759611716414</v>
      </c>
      <c r="I171" s="198">
        <f t="shared" si="11"/>
        <v>301.86000442644905</v>
      </c>
      <c r="J171" s="198">
        <f t="shared" si="11"/>
        <v>304.167794826508</v>
      </c>
      <c r="K171" s="198">
        <f t="shared" si="11"/>
        <v>320.1131106980362</v>
      </c>
      <c r="L171" s="198">
        <f t="shared" si="11"/>
        <v>328.8843916357602</v>
      </c>
      <c r="M171" s="198"/>
      <c r="N171" s="198"/>
    </row>
    <row r="172" spans="1:14" ht="12.75">
      <c r="A172" s="199"/>
      <c r="B172" s="200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</row>
    <row r="173" spans="1:14" ht="12.75">
      <c r="A173" s="110" t="s">
        <v>135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ht="12.75">
      <c r="A174" s="202" t="s">
        <v>164</v>
      </c>
    </row>
    <row r="176" s="203" customFormat="1" ht="12"/>
    <row r="177" s="203" customFormat="1" ht="12"/>
    <row r="178" s="203" customFormat="1" ht="12"/>
    <row r="179" s="203" customFormat="1" ht="12"/>
    <row r="180" s="203" customFormat="1" ht="12"/>
    <row r="181" s="203" customFormat="1" ht="12"/>
    <row r="182" s="203" customFormat="1" ht="12"/>
    <row r="183" s="203" customFormat="1" ht="12"/>
    <row r="184" s="203" customFormat="1" ht="12"/>
    <row r="185" s="203" customFormat="1" ht="12"/>
    <row r="186" s="203" customFormat="1" ht="12"/>
    <row r="187" s="203" customFormat="1" ht="12"/>
    <row r="188" s="203" customFormat="1" ht="12"/>
    <row r="189" s="203" customFormat="1" ht="12"/>
    <row r="190" s="203" customFormat="1" ht="12"/>
    <row r="191" s="203" customFormat="1" ht="12"/>
    <row r="192" s="203" customFormat="1" ht="12"/>
    <row r="193" s="203" customFormat="1" ht="12"/>
    <row r="194" s="203" customFormat="1" ht="12"/>
    <row r="195" s="203" customFormat="1" ht="12"/>
    <row r="196" s="203" customFormat="1" ht="12"/>
    <row r="197" s="203" customFormat="1" ht="12"/>
    <row r="198" s="203" customFormat="1" ht="12"/>
    <row r="199" s="203" customFormat="1" ht="12"/>
    <row r="200" s="203" customFormat="1" ht="12"/>
    <row r="201" s="203" customFormat="1" ht="12"/>
    <row r="202" s="203" customFormat="1" ht="12"/>
    <row r="203" s="203" customFormat="1" ht="12"/>
    <row r="204" s="203" customFormat="1" ht="12"/>
    <row r="205" s="203" customFormat="1" ht="12"/>
    <row r="206" s="203" customFormat="1" ht="12"/>
    <row r="207" s="203" customFormat="1" ht="12"/>
    <row r="208" s="203" customFormat="1" ht="12"/>
    <row r="209" s="203" customFormat="1" ht="12"/>
    <row r="210" s="203" customFormat="1" ht="12"/>
    <row r="211" s="203" customFormat="1" ht="12"/>
    <row r="212" s="203" customFormat="1" ht="12"/>
    <row r="213" s="203" customFormat="1" ht="12"/>
    <row r="214" s="203" customFormat="1" ht="12"/>
    <row r="215" s="203" customFormat="1" ht="12"/>
    <row r="216" s="203" customFormat="1" ht="12"/>
    <row r="217" s="203" customFormat="1" ht="12"/>
    <row r="218" s="203" customFormat="1" ht="12"/>
    <row r="219" s="203" customFormat="1" ht="12"/>
    <row r="220" s="203" customFormat="1" ht="12"/>
    <row r="221" s="203" customFormat="1" ht="12"/>
    <row r="222" s="203" customFormat="1" ht="12"/>
    <row r="223" s="203" customFormat="1" ht="12"/>
    <row r="224" s="203" customFormat="1" ht="12"/>
    <row r="225" s="203" customFormat="1" ht="12"/>
    <row r="226" s="203" customFormat="1" ht="12"/>
    <row r="227" s="203" customFormat="1" ht="12"/>
    <row r="228" s="203" customFormat="1" ht="12"/>
    <row r="229" s="203" customFormat="1" ht="12"/>
    <row r="230" s="203" customFormat="1" ht="12"/>
    <row r="231" s="203" customFormat="1" ht="12"/>
    <row r="232" s="203" customFormat="1" ht="12"/>
    <row r="233" s="203" customFormat="1" ht="12"/>
    <row r="234" s="203" customFormat="1" ht="12"/>
    <row r="235" s="203" customFormat="1" ht="12"/>
    <row r="236" s="203" customFormat="1" ht="12"/>
    <row r="237" s="203" customFormat="1" ht="12"/>
    <row r="238" s="203" customFormat="1" ht="12"/>
    <row r="239" s="203" customFormat="1" ht="12"/>
    <row r="240" s="203" customFormat="1" ht="12"/>
    <row r="241" s="203" customFormat="1" ht="12"/>
    <row r="242" s="203" customFormat="1" ht="12"/>
    <row r="243" s="203" customFormat="1" ht="12"/>
    <row r="244" s="203" customFormat="1" ht="12"/>
    <row r="245" s="203" customFormat="1" ht="12"/>
    <row r="246" s="203" customFormat="1" ht="12"/>
    <row r="247" s="203" customFormat="1" ht="12"/>
    <row r="248" s="203" customFormat="1" ht="12"/>
    <row r="249" s="203" customFormat="1" ht="12"/>
    <row r="250" s="203" customFormat="1" ht="12"/>
    <row r="251" s="203" customFormat="1" ht="12"/>
    <row r="252" s="203" customFormat="1" ht="12"/>
    <row r="253" s="203" customFormat="1" ht="12"/>
    <row r="254" s="203" customFormat="1" ht="12"/>
    <row r="255" s="203" customFormat="1" ht="12"/>
    <row r="256" s="203" customFormat="1" ht="12"/>
    <row r="257" s="203" customFormat="1" ht="12"/>
    <row r="258" s="203" customFormat="1" ht="12"/>
    <row r="259" s="203" customFormat="1" ht="12"/>
    <row r="260" s="203" customFormat="1" ht="12"/>
    <row r="261" s="203" customFormat="1" ht="12"/>
    <row r="262" s="203" customFormat="1" ht="12"/>
    <row r="263" s="203" customFormat="1" ht="12"/>
    <row r="264" s="203" customFormat="1" ht="12"/>
    <row r="280" spans="2:7" ht="12">
      <c r="B280" s="137"/>
      <c r="C280" s="137"/>
      <c r="D280" s="137"/>
      <c r="E280" s="137"/>
      <c r="F280" s="137"/>
      <c r="G280" s="137"/>
    </row>
  </sheetData>
  <sheetProtection/>
  <mergeCells count="13">
    <mergeCell ref="A164:A171"/>
    <mergeCell ref="A109:A117"/>
    <mergeCell ref="A122:A127"/>
    <mergeCell ref="A131:A136"/>
    <mergeCell ref="A139:A145"/>
    <mergeCell ref="A146:A154"/>
    <mergeCell ref="A155:A163"/>
    <mergeCell ref="A100:A108"/>
    <mergeCell ref="A1:G1"/>
    <mergeCell ref="A67:A72"/>
    <mergeCell ref="A76:A81"/>
    <mergeCell ref="A84:A90"/>
    <mergeCell ref="A91:A99"/>
  </mergeCells>
  <printOptions/>
  <pageMargins left="0.7" right="0.7" top="0.75" bottom="0.75" header="0.3" footer="0.3"/>
  <pageSetup fitToHeight="1" fitToWidth="1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0"/>
  <sheetViews>
    <sheetView showGridLines="0" zoomScale="125" zoomScaleNormal="125" zoomScalePageLayoutView="0" workbookViewId="0" topLeftCell="A1">
      <selection activeCell="A1" sqref="A1:G1"/>
    </sheetView>
  </sheetViews>
  <sheetFormatPr defaultColWidth="11.8515625" defaultRowHeight="12.75"/>
  <cols>
    <col min="1" max="1" width="30.8515625" style="204" customWidth="1"/>
    <col min="2" max="2" width="12.28125" style="204" customWidth="1"/>
    <col min="3" max="14" width="9.7109375" style="204" customWidth="1"/>
    <col min="15" max="19" width="16.7109375" style="204" customWidth="1"/>
    <col min="20" max="23" width="12.00390625" style="204" customWidth="1"/>
    <col min="24" max="24" width="18.140625" style="204" customWidth="1"/>
    <col min="25" max="25" width="19.7109375" style="204" customWidth="1"/>
    <col min="26" max="16384" width="11.8515625" style="204" customWidth="1"/>
  </cols>
  <sheetData>
    <row r="1" spans="1:14" ht="12.75">
      <c r="A1" s="358" t="str">
        <f>CONCATENATE('HL'!B3," 2017 ISLAND HIGHLIGHTS")</f>
        <v>OCTOBER 2017 ISLAND HIGHLIGHTS</v>
      </c>
      <c r="B1" s="358"/>
      <c r="C1" s="358"/>
      <c r="D1" s="358"/>
      <c r="E1" s="358"/>
      <c r="F1" s="358"/>
      <c r="G1" s="358"/>
      <c r="H1"/>
      <c r="I1" s="106"/>
      <c r="J1" s="106"/>
      <c r="K1" s="106"/>
      <c r="L1" s="106"/>
      <c r="M1" s="106"/>
      <c r="N1" s="106"/>
    </row>
    <row r="2" spans="1:14" ht="11.25">
      <c r="A2" s="108"/>
      <c r="B2" s="109"/>
      <c r="C2" s="110"/>
      <c r="D2" s="110"/>
      <c r="E2" s="110"/>
      <c r="F2" s="110"/>
      <c r="G2" s="112"/>
      <c r="H2" s="110"/>
      <c r="I2" s="110"/>
      <c r="J2" s="110"/>
      <c r="K2" s="110"/>
      <c r="L2" s="110"/>
      <c r="M2" s="110"/>
      <c r="N2" s="110"/>
    </row>
    <row r="3" spans="1:14" ht="11.25">
      <c r="A3" s="113" t="s">
        <v>165</v>
      </c>
      <c r="B3" s="115" t="str">
        <f>+Glance!B3</f>
        <v>2017P</v>
      </c>
      <c r="C3" s="114" t="str">
        <f>+Glance!C3</f>
        <v>2016</v>
      </c>
      <c r="D3" s="114" t="str">
        <f>+Glance!D3</f>
        <v>% change</v>
      </c>
      <c r="E3" s="114" t="str">
        <f>+Glance!E3</f>
        <v>YTD 2017P</v>
      </c>
      <c r="F3" s="114" t="str">
        <f>+Glance!F3</f>
        <v>YTD 2016P</v>
      </c>
      <c r="G3" s="114" t="str">
        <f>+Glance!G3</f>
        <v>% change</v>
      </c>
      <c r="H3" s="110"/>
      <c r="I3" s="110"/>
      <c r="J3" s="110"/>
      <c r="K3" s="110"/>
      <c r="L3" s="110"/>
      <c r="M3" s="110"/>
      <c r="N3" s="110"/>
    </row>
    <row r="4" spans="1:14" s="206" customFormat="1" ht="11.25">
      <c r="A4" s="118" t="s">
        <v>121</v>
      </c>
      <c r="B4" s="205">
        <v>1300.1115970569447</v>
      </c>
      <c r="C4" s="205">
        <v>1244.9576182919059</v>
      </c>
      <c r="D4" s="205">
        <v>4.430189265455531</v>
      </c>
      <c r="E4" s="205">
        <v>13858.390684325033</v>
      </c>
      <c r="F4" s="205">
        <v>12976.07533289248</v>
      </c>
      <c r="G4" s="205">
        <v>6.799554786769857</v>
      </c>
      <c r="H4" s="135"/>
      <c r="I4" s="135"/>
      <c r="J4" s="135"/>
      <c r="K4" s="135"/>
      <c r="L4" s="135"/>
      <c r="M4" s="135"/>
      <c r="N4" s="135"/>
    </row>
    <row r="5" spans="1:14" ht="11.25">
      <c r="A5" s="125" t="s">
        <v>122</v>
      </c>
      <c r="B5" s="207">
        <v>1293.2012216788075</v>
      </c>
      <c r="C5" s="207">
        <v>1237.1383153583606</v>
      </c>
      <c r="D5" s="208">
        <v>4.531660334536425</v>
      </c>
      <c r="E5" s="207">
        <v>13823.924592760895</v>
      </c>
      <c r="F5" s="207">
        <v>12943.367181806732</v>
      </c>
      <c r="G5" s="208">
        <v>6.803155613107226</v>
      </c>
      <c r="H5" s="351"/>
      <c r="I5" s="130"/>
      <c r="J5" s="130"/>
      <c r="K5" s="130"/>
      <c r="L5" s="130"/>
      <c r="M5" s="130"/>
      <c r="N5" s="130"/>
    </row>
    <row r="6" spans="1:14" ht="11.25">
      <c r="A6" s="125" t="s">
        <v>166</v>
      </c>
      <c r="B6" s="207">
        <v>596.8009540123678</v>
      </c>
      <c r="C6" s="207">
        <v>591.8577978697921</v>
      </c>
      <c r="D6" s="208">
        <v>0.8351932103229931</v>
      </c>
      <c r="E6" s="207">
        <v>6326.4155913478335</v>
      </c>
      <c r="F6" s="207">
        <v>6003.281419147657</v>
      </c>
      <c r="G6" s="208">
        <v>5.382625761463222</v>
      </c>
      <c r="H6" s="130"/>
      <c r="I6" s="130"/>
      <c r="J6" s="130"/>
      <c r="K6" s="130"/>
      <c r="L6" s="130"/>
      <c r="M6" s="130"/>
      <c r="N6" s="130"/>
    </row>
    <row r="7" spans="1:14" ht="11.25">
      <c r="A7" s="125" t="s">
        <v>167</v>
      </c>
      <c r="B7" s="207">
        <v>368.2563317222223</v>
      </c>
      <c r="C7" s="207">
        <v>342.3103043769923</v>
      </c>
      <c r="D7" s="208">
        <v>7.579680486817941</v>
      </c>
      <c r="E7" s="207">
        <v>3914.4712789014375</v>
      </c>
      <c r="F7" s="207">
        <v>3757.8860670541076</v>
      </c>
      <c r="G7" s="208">
        <v>4.166842981753316</v>
      </c>
      <c r="H7" s="130"/>
      <c r="I7" s="130"/>
      <c r="J7" s="130"/>
      <c r="K7" s="130"/>
      <c r="L7" s="130"/>
      <c r="M7" s="130"/>
      <c r="N7" s="130"/>
    </row>
    <row r="8" spans="1:14" ht="11.25">
      <c r="A8" s="125" t="s">
        <v>168</v>
      </c>
      <c r="B8" s="207">
        <v>1.2684914817075226</v>
      </c>
      <c r="C8" s="207">
        <v>3.658714090920675</v>
      </c>
      <c r="D8" s="208">
        <v>-65.32958164576559</v>
      </c>
      <c r="E8" s="207">
        <v>26.148711246109677</v>
      </c>
      <c r="F8" s="207">
        <v>26.107053631370785</v>
      </c>
      <c r="G8" s="208">
        <v>0.15956459632362474</v>
      </c>
      <c r="H8" s="130"/>
      <c r="I8" s="130"/>
      <c r="J8" s="130"/>
      <c r="K8" s="130"/>
      <c r="L8" s="130"/>
      <c r="M8" s="130"/>
      <c r="N8" s="130"/>
    </row>
    <row r="9" spans="1:14" ht="11.25">
      <c r="A9" s="125" t="s">
        <v>169</v>
      </c>
      <c r="B9" s="207">
        <v>5.310918484899916</v>
      </c>
      <c r="C9" s="207">
        <v>7.759701323443842</v>
      </c>
      <c r="D9" s="208">
        <v>-31.557694510039845</v>
      </c>
      <c r="E9" s="207">
        <v>63.691232585527885</v>
      </c>
      <c r="F9" s="207">
        <v>70.30063296368286</v>
      </c>
      <c r="G9" s="208">
        <v>-9.401622858174507</v>
      </c>
      <c r="H9" s="130"/>
      <c r="I9" s="130"/>
      <c r="J9" s="130"/>
      <c r="K9" s="130"/>
      <c r="L9" s="130"/>
      <c r="M9" s="130"/>
      <c r="N9" s="130"/>
    </row>
    <row r="10" spans="1:14" ht="11.25">
      <c r="A10" s="125" t="s">
        <v>170</v>
      </c>
      <c r="B10" s="207">
        <v>141.02164406499335</v>
      </c>
      <c r="C10" s="207">
        <v>135.08493105686497</v>
      </c>
      <c r="D10" s="208">
        <v>4.39480033907651</v>
      </c>
      <c r="E10" s="207">
        <v>1535.1892084145004</v>
      </c>
      <c r="F10" s="207">
        <v>1401.899091351934</v>
      </c>
      <c r="G10" s="208">
        <v>9.507825340982778</v>
      </c>
      <c r="H10" s="130"/>
      <c r="I10" s="130"/>
      <c r="J10" s="130"/>
      <c r="K10" s="130"/>
      <c r="L10" s="130"/>
      <c r="M10" s="130"/>
      <c r="N10" s="130"/>
    </row>
    <row r="11" spans="1:14" ht="11.25">
      <c r="A11" s="125" t="s">
        <v>171</v>
      </c>
      <c r="B11" s="207">
        <v>180.5428819126166</v>
      </c>
      <c r="C11" s="207">
        <v>156.46686664034684</v>
      </c>
      <c r="D11" s="208">
        <v>15.387293034767957</v>
      </c>
      <c r="E11" s="207">
        <v>1958.0085702654876</v>
      </c>
      <c r="F11" s="207">
        <v>1683.8929176579802</v>
      </c>
      <c r="G11" s="208">
        <v>16.278686710599</v>
      </c>
      <c r="H11" s="130"/>
      <c r="I11" s="130"/>
      <c r="J11" s="130"/>
      <c r="K11" s="130"/>
      <c r="L11" s="130"/>
      <c r="M11" s="130"/>
      <c r="N11" s="130"/>
    </row>
    <row r="12" spans="1:14" ht="11.25">
      <c r="A12" s="125" t="s">
        <v>128</v>
      </c>
      <c r="B12" s="207">
        <v>6.910375378137194</v>
      </c>
      <c r="C12" s="207">
        <v>7.819302933545152</v>
      </c>
      <c r="D12" s="208">
        <v>-11.62415068367052</v>
      </c>
      <c r="E12" s="207">
        <v>34.46609156413863</v>
      </c>
      <c r="F12" s="207">
        <v>32.708151085747964</v>
      </c>
      <c r="G12" s="208">
        <v>5.374625040045933</v>
      </c>
      <c r="H12" s="130"/>
      <c r="I12" s="130"/>
      <c r="J12" s="130"/>
      <c r="K12" s="130"/>
      <c r="L12" s="130"/>
      <c r="M12" s="130"/>
      <c r="N12" s="130"/>
    </row>
    <row r="13" spans="1:14" ht="6.75" customHeight="1">
      <c r="A13" s="131"/>
      <c r="B13" s="209"/>
      <c r="C13" s="209"/>
      <c r="D13" s="210"/>
      <c r="E13" s="209"/>
      <c r="F13" s="209"/>
      <c r="G13" s="210"/>
      <c r="H13" s="211"/>
      <c r="I13" s="211"/>
      <c r="J13" s="211"/>
      <c r="K13" s="211"/>
      <c r="L13" s="211"/>
      <c r="M13" s="211"/>
      <c r="N13" s="211"/>
    </row>
    <row r="14" spans="1:14" s="206" customFormat="1" ht="11.25">
      <c r="A14" s="118" t="s">
        <v>129</v>
      </c>
      <c r="B14" s="212">
        <v>6400007.291769891</v>
      </c>
      <c r="C14" s="212">
        <v>6167572.639218545</v>
      </c>
      <c r="D14" s="213">
        <v>3.76865691168895</v>
      </c>
      <c r="E14" s="212">
        <v>69251671.70939445</v>
      </c>
      <c r="F14" s="212">
        <v>66267770.01642438</v>
      </c>
      <c r="G14" s="213">
        <v>4.502794785806907</v>
      </c>
      <c r="H14" s="135"/>
      <c r="I14" s="135"/>
      <c r="J14" s="135"/>
      <c r="K14" s="135"/>
      <c r="L14" s="135"/>
      <c r="M14" s="135"/>
      <c r="N14" s="135"/>
    </row>
    <row r="15" spans="1:14" ht="11.25">
      <c r="A15" s="125" t="s">
        <v>122</v>
      </c>
      <c r="B15" s="214">
        <v>6321669.794891401</v>
      </c>
      <c r="C15" s="214">
        <v>6057458.546330599</v>
      </c>
      <c r="D15" s="208">
        <v>4.361750832299993</v>
      </c>
      <c r="E15" s="214">
        <v>68771831.66508728</v>
      </c>
      <c r="F15" s="214">
        <v>65813588.13081478</v>
      </c>
      <c r="G15" s="208">
        <v>4.4948826196689495</v>
      </c>
      <c r="H15" s="130"/>
      <c r="I15" s="130"/>
      <c r="J15" s="130"/>
      <c r="K15" s="130"/>
      <c r="L15" s="130"/>
      <c r="M15" s="130"/>
      <c r="N15" s="130"/>
    </row>
    <row r="16" spans="1:14" ht="11.25">
      <c r="A16" s="215" t="s">
        <v>166</v>
      </c>
      <c r="B16" s="214">
        <v>2912562.2514493493</v>
      </c>
      <c r="C16" s="214">
        <v>2816802.5841021556</v>
      </c>
      <c r="D16" s="208">
        <v>3.399587457340991</v>
      </c>
      <c r="E16" s="214">
        <v>31809308.095076256</v>
      </c>
      <c r="F16" s="214">
        <v>30664163.379061334</v>
      </c>
      <c r="G16" s="208">
        <v>3.734472393259125</v>
      </c>
      <c r="H16" s="130"/>
      <c r="I16" s="130"/>
      <c r="J16" s="130"/>
      <c r="K16" s="130"/>
      <c r="L16" s="130"/>
      <c r="M16" s="130"/>
      <c r="N16" s="130"/>
    </row>
    <row r="17" spans="1:14" ht="11.25">
      <c r="A17" s="215" t="s">
        <v>167</v>
      </c>
      <c r="B17" s="214">
        <v>1683952.784837786</v>
      </c>
      <c r="C17" s="214">
        <v>1652346.5712133306</v>
      </c>
      <c r="D17" s="208">
        <v>1.9128077713894465</v>
      </c>
      <c r="E17" s="214">
        <v>18070784.362324513</v>
      </c>
      <c r="F17" s="214">
        <v>17690416.43554724</v>
      </c>
      <c r="G17" s="208">
        <v>2.1501355163859204</v>
      </c>
      <c r="H17" s="130"/>
      <c r="I17" s="130"/>
      <c r="J17" s="130"/>
      <c r="K17" s="130"/>
      <c r="L17" s="130"/>
      <c r="M17" s="130"/>
      <c r="N17" s="130"/>
    </row>
    <row r="18" spans="1:14" ht="11.25">
      <c r="A18" s="215" t="s">
        <v>168</v>
      </c>
      <c r="B18" s="214">
        <v>21077.504093228476</v>
      </c>
      <c r="C18" s="214">
        <v>22317.27197784201</v>
      </c>
      <c r="D18" s="208">
        <v>-5.555194585809831</v>
      </c>
      <c r="E18" s="214">
        <v>222010.8139917177</v>
      </c>
      <c r="F18" s="214">
        <v>230869.6847521169</v>
      </c>
      <c r="G18" s="208">
        <v>-3.837173672199934</v>
      </c>
      <c r="H18" s="130"/>
      <c r="I18" s="130"/>
      <c r="J18" s="130"/>
      <c r="K18" s="130"/>
      <c r="L18" s="130"/>
      <c r="M18" s="130"/>
      <c r="N18" s="130"/>
    </row>
    <row r="19" spans="1:14" ht="11.25">
      <c r="A19" s="215" t="s">
        <v>169</v>
      </c>
      <c r="B19" s="214">
        <v>15102.593678606165</v>
      </c>
      <c r="C19" s="214">
        <v>16633.120958290358</v>
      </c>
      <c r="D19" s="208">
        <v>-9.20168429918945</v>
      </c>
      <c r="E19" s="214">
        <v>171265.3270352115</v>
      </c>
      <c r="F19" s="214">
        <v>177561.11261677352</v>
      </c>
      <c r="G19" s="208">
        <v>-3.5457006823054193</v>
      </c>
      <c r="H19" s="130"/>
      <c r="I19" s="130"/>
      <c r="J19" s="130"/>
      <c r="K19" s="130"/>
      <c r="L19" s="130"/>
      <c r="M19" s="130"/>
      <c r="N19" s="130"/>
    </row>
    <row r="20" spans="1:14" ht="11.25">
      <c r="A20" s="215" t="s">
        <v>170</v>
      </c>
      <c r="B20" s="214">
        <v>728280.807907948</v>
      </c>
      <c r="C20" s="214">
        <v>685484.3178139931</v>
      </c>
      <c r="D20" s="208">
        <v>6.243248602744522</v>
      </c>
      <c r="E20" s="214">
        <v>7953575.771212397</v>
      </c>
      <c r="F20" s="214">
        <v>7562015.594854475</v>
      </c>
      <c r="G20" s="208">
        <v>5.1779868931288275</v>
      </c>
      <c r="H20" s="130"/>
      <c r="I20" s="130"/>
      <c r="J20" s="130"/>
      <c r="K20" s="130"/>
      <c r="L20" s="130"/>
      <c r="M20" s="130"/>
      <c r="N20" s="130"/>
    </row>
    <row r="21" spans="1:14" ht="11.25">
      <c r="A21" s="215" t="s">
        <v>171</v>
      </c>
      <c r="B21" s="214">
        <v>960693.8529244831</v>
      </c>
      <c r="C21" s="214">
        <v>863874.6802649867</v>
      </c>
      <c r="D21" s="208">
        <v>11.207548371460296</v>
      </c>
      <c r="E21" s="214">
        <v>10544887.295447186</v>
      </c>
      <c r="F21" s="214">
        <v>9488561.923982851</v>
      </c>
      <c r="G21" s="208">
        <v>11.132618197857935</v>
      </c>
      <c r="H21" s="130"/>
      <c r="I21" s="130"/>
      <c r="J21" s="130"/>
      <c r="K21" s="130"/>
      <c r="L21" s="130"/>
      <c r="M21" s="130"/>
      <c r="N21" s="130"/>
    </row>
    <row r="22" spans="1:14" ht="11.25">
      <c r="A22" s="215" t="s">
        <v>128</v>
      </c>
      <c r="B22" s="214">
        <v>78337.49687849001</v>
      </c>
      <c r="C22" s="214">
        <v>110114.09288794588</v>
      </c>
      <c r="D22" s="208">
        <v>-28.85788292493343</v>
      </c>
      <c r="E22" s="214">
        <v>479840.0443071703</v>
      </c>
      <c r="F22" s="214">
        <v>454181.8856095982</v>
      </c>
      <c r="G22" s="208">
        <v>5.6493135262614125</v>
      </c>
      <c r="H22" s="130"/>
      <c r="I22" s="130"/>
      <c r="J22" s="130"/>
      <c r="K22" s="130"/>
      <c r="L22" s="130"/>
      <c r="M22" s="130"/>
      <c r="N22" s="130"/>
    </row>
    <row r="23" spans="1:14" ht="6.75" customHeight="1">
      <c r="A23" s="131"/>
      <c r="B23" s="216"/>
      <c r="C23" s="216"/>
      <c r="D23" s="210"/>
      <c r="E23" s="216"/>
      <c r="F23" s="216"/>
      <c r="G23" s="210"/>
      <c r="H23" s="211"/>
      <c r="I23" s="211"/>
      <c r="J23" s="211"/>
      <c r="K23" s="211"/>
      <c r="L23" s="211"/>
      <c r="M23" s="211"/>
      <c r="N23" s="211"/>
    </row>
    <row r="24" spans="1:14" s="206" customFormat="1" ht="11.25">
      <c r="A24" s="118" t="s">
        <v>130</v>
      </c>
      <c r="B24" s="212">
        <v>736973.9996275352</v>
      </c>
      <c r="C24" s="212">
        <v>717010.8360199174</v>
      </c>
      <c r="D24" s="213">
        <v>2.784220628858569</v>
      </c>
      <c r="E24" s="212">
        <v>7754241.792389019</v>
      </c>
      <c r="F24" s="212">
        <v>7408957.04842591</v>
      </c>
      <c r="G24" s="213">
        <v>4.660369087123639</v>
      </c>
      <c r="H24" s="135"/>
      <c r="I24" s="135"/>
      <c r="J24" s="135"/>
      <c r="K24" s="135"/>
      <c r="L24" s="135"/>
      <c r="M24" s="135"/>
      <c r="N24" s="135"/>
    </row>
    <row r="25" spans="1:14" ht="11.25">
      <c r="A25" s="125" t="s">
        <v>122</v>
      </c>
      <c r="B25" s="214">
        <v>718258.2038347372</v>
      </c>
      <c r="C25" s="214">
        <v>693242.1350059409</v>
      </c>
      <c r="D25" s="208">
        <v>3.608561506230701</v>
      </c>
      <c r="E25" s="214">
        <v>7649444.810711915</v>
      </c>
      <c r="F25" s="214">
        <v>7315324.853583117</v>
      </c>
      <c r="G25" s="208">
        <v>4.567397399517303</v>
      </c>
      <c r="H25" s="130"/>
      <c r="I25" s="130"/>
      <c r="J25" s="130"/>
      <c r="K25" s="130"/>
      <c r="L25" s="130"/>
      <c r="M25" s="130"/>
      <c r="N25" s="130"/>
    </row>
    <row r="26" spans="1:14" ht="11.25">
      <c r="A26" s="125" t="s">
        <v>166</v>
      </c>
      <c r="B26" s="214">
        <v>448041.15555920417</v>
      </c>
      <c r="C26" s="214">
        <v>435329.83712331904</v>
      </c>
      <c r="D26" s="208">
        <v>2.9199281445724257</v>
      </c>
      <c r="E26" s="214">
        <v>4712344.851414562</v>
      </c>
      <c r="F26" s="214">
        <v>4527854.11797172</v>
      </c>
      <c r="G26" s="208">
        <v>4.074573266629122</v>
      </c>
      <c r="H26" s="130"/>
      <c r="I26" s="130"/>
      <c r="J26" s="130"/>
      <c r="K26" s="130"/>
      <c r="L26" s="130"/>
      <c r="M26" s="130"/>
      <c r="N26" s="130"/>
    </row>
    <row r="27" spans="1:14" ht="11.25">
      <c r="A27" s="125" t="s">
        <v>167</v>
      </c>
      <c r="B27" s="214">
        <v>212649.06927985002</v>
      </c>
      <c r="C27" s="214">
        <v>206507.16019892984</v>
      </c>
      <c r="D27" s="208">
        <v>2.974186984608007</v>
      </c>
      <c r="E27" s="214">
        <v>2268419.664954852</v>
      </c>
      <c r="F27" s="214">
        <v>2197916.8531923373</v>
      </c>
      <c r="G27" s="208">
        <v>3.2077105946985096</v>
      </c>
      <c r="H27" s="130"/>
      <c r="I27" s="130"/>
      <c r="J27" s="130"/>
      <c r="K27" s="130"/>
      <c r="L27" s="130"/>
      <c r="M27" s="130"/>
      <c r="N27" s="130"/>
    </row>
    <row r="28" spans="1:14" ht="11.25">
      <c r="A28" s="125" t="s">
        <v>168</v>
      </c>
      <c r="B28" s="214">
        <v>4364.46574659151</v>
      </c>
      <c r="C28" s="214">
        <v>4237.0588968913835</v>
      </c>
      <c r="D28" s="208">
        <v>3.0069643306964933</v>
      </c>
      <c r="E28" s="214">
        <v>47090.51595668249</v>
      </c>
      <c r="F28" s="214">
        <v>49151.532348937995</v>
      </c>
      <c r="G28" s="208">
        <v>-4.1931884801146735</v>
      </c>
      <c r="H28" s="130"/>
      <c r="I28" s="130"/>
      <c r="J28" s="130"/>
      <c r="K28" s="130"/>
      <c r="L28" s="130"/>
      <c r="M28" s="130"/>
      <c r="N28" s="130"/>
    </row>
    <row r="29" spans="1:14" ht="11.25">
      <c r="A29" s="125" t="s">
        <v>169</v>
      </c>
      <c r="B29" s="214">
        <v>5037.393643496636</v>
      </c>
      <c r="C29" s="214">
        <v>4671.137590184681</v>
      </c>
      <c r="D29" s="208">
        <v>7.840832050881086</v>
      </c>
      <c r="E29" s="214">
        <v>52852.38492677031</v>
      </c>
      <c r="F29" s="214">
        <v>51833.87425292361</v>
      </c>
      <c r="G29" s="208">
        <v>1.964951855377195</v>
      </c>
      <c r="H29" s="130"/>
      <c r="I29" s="130"/>
      <c r="J29" s="130"/>
      <c r="K29" s="130"/>
      <c r="L29" s="130"/>
      <c r="M29" s="130"/>
      <c r="N29" s="130"/>
    </row>
    <row r="30" spans="1:14" ht="11.25">
      <c r="A30" s="125" t="s">
        <v>170</v>
      </c>
      <c r="B30" s="214">
        <v>100475.80804094706</v>
      </c>
      <c r="C30" s="214">
        <v>93991.7355539324</v>
      </c>
      <c r="D30" s="208">
        <v>6.898555972821785</v>
      </c>
      <c r="E30" s="214">
        <v>1064228.1455961443</v>
      </c>
      <c r="F30" s="214">
        <v>991859.5700558203</v>
      </c>
      <c r="G30" s="208">
        <v>7.296252183789598</v>
      </c>
      <c r="H30" s="130"/>
      <c r="I30" s="130"/>
      <c r="J30" s="130"/>
      <c r="K30" s="130"/>
      <c r="L30" s="130"/>
      <c r="M30" s="130"/>
      <c r="N30" s="130"/>
    </row>
    <row r="31" spans="1:14" ht="11.25">
      <c r="A31" s="125" t="s">
        <v>171</v>
      </c>
      <c r="B31" s="214">
        <v>136144.4690454951</v>
      </c>
      <c r="C31" s="214">
        <v>121280.51993324228</v>
      </c>
      <c r="D31" s="208">
        <v>12.255842175177456</v>
      </c>
      <c r="E31" s="214">
        <v>1453009.0758487016</v>
      </c>
      <c r="F31" s="214">
        <v>1281158.9356151896</v>
      </c>
      <c r="G31" s="208">
        <v>13.41364724205687</v>
      </c>
      <c r="H31" s="130"/>
      <c r="I31" s="130"/>
      <c r="J31" s="130"/>
      <c r="K31" s="130"/>
      <c r="L31" s="130"/>
      <c r="M31" s="130"/>
      <c r="N31" s="130"/>
    </row>
    <row r="32" spans="1:14" ht="11.25">
      <c r="A32" s="125" t="s">
        <v>128</v>
      </c>
      <c r="B32" s="214">
        <v>18715.795792798024</v>
      </c>
      <c r="C32" s="214">
        <v>23768.70101397646</v>
      </c>
      <c r="D32" s="208">
        <v>-21.258651106794723</v>
      </c>
      <c r="E32" s="214">
        <v>104796.98167710513</v>
      </c>
      <c r="F32" s="214">
        <v>93632.19484279335</v>
      </c>
      <c r="G32" s="208">
        <v>11.924089628633872</v>
      </c>
      <c r="H32" s="130"/>
      <c r="I32" s="130"/>
      <c r="J32" s="130"/>
      <c r="K32" s="130"/>
      <c r="L32" s="130"/>
      <c r="M32" s="130"/>
      <c r="N32" s="130"/>
    </row>
    <row r="33" spans="1:14" ht="6.75" customHeight="1">
      <c r="A33" s="131"/>
      <c r="B33" s="217"/>
      <c r="C33" s="217"/>
      <c r="D33" s="218"/>
      <c r="E33" s="217"/>
      <c r="F33" s="217"/>
      <c r="G33" s="218"/>
      <c r="H33" s="211"/>
      <c r="I33" s="211"/>
      <c r="J33" s="211"/>
      <c r="K33" s="211"/>
      <c r="L33" s="211"/>
      <c r="M33" s="211"/>
      <c r="N33" s="211"/>
    </row>
    <row r="34" spans="1:14" s="206" customFormat="1" ht="11.25">
      <c r="A34" s="118" t="s">
        <v>131</v>
      </c>
      <c r="B34" s="219">
        <v>8.684169719697627</v>
      </c>
      <c r="C34" s="219">
        <v>8.601784421354575</v>
      </c>
      <c r="D34" s="213">
        <v>0.9577698568976389</v>
      </c>
      <c r="E34" s="219">
        <v>8.93081149176528</v>
      </c>
      <c r="F34" s="219">
        <v>8.944277795550654</v>
      </c>
      <c r="G34" s="213">
        <v>-0.15055775427809115</v>
      </c>
      <c r="H34" s="135"/>
      <c r="I34" s="135"/>
      <c r="J34" s="135"/>
      <c r="K34" s="135"/>
      <c r="L34" s="135"/>
      <c r="M34" s="135"/>
      <c r="N34" s="135"/>
    </row>
    <row r="35" spans="1:14" ht="11.25">
      <c r="A35" s="125" t="s">
        <v>122</v>
      </c>
      <c r="B35" s="220">
        <v>8.801388917161528</v>
      </c>
      <c r="C35" s="220">
        <v>8.737868401894943</v>
      </c>
      <c r="D35" s="208">
        <v>0.7269566482920542</v>
      </c>
      <c r="E35" s="220">
        <v>8.990434386660652</v>
      </c>
      <c r="F35" s="220">
        <v>8.996673346444574</v>
      </c>
      <c r="G35" s="208">
        <v>-0.06934740813265838</v>
      </c>
      <c r="H35" s="130"/>
      <c r="I35" s="130"/>
      <c r="J35" s="130"/>
      <c r="K35" s="130"/>
      <c r="L35" s="130"/>
      <c r="M35" s="130"/>
      <c r="N35" s="130"/>
    </row>
    <row r="36" spans="1:14" ht="11.25">
      <c r="A36" s="125" t="s">
        <v>166</v>
      </c>
      <c r="B36" s="220">
        <v>6.5006578420550545</v>
      </c>
      <c r="C36" s="220">
        <v>6.470502005366151</v>
      </c>
      <c r="D36" s="208">
        <v>0.4660509596302598</v>
      </c>
      <c r="E36" s="220">
        <v>6.750208038260966</v>
      </c>
      <c r="F36" s="220">
        <v>6.772339077213365</v>
      </c>
      <c r="G36" s="208">
        <v>-0.32678574861768617</v>
      </c>
      <c r="H36" s="130"/>
      <c r="I36" s="130"/>
      <c r="J36" s="130"/>
      <c r="K36" s="130"/>
      <c r="L36" s="130"/>
      <c r="M36" s="130"/>
      <c r="N36" s="130"/>
    </row>
    <row r="37" spans="1:14" ht="11.25">
      <c r="A37" s="125" t="s">
        <v>167</v>
      </c>
      <c r="B37" s="220">
        <v>7.918928545234655</v>
      </c>
      <c r="C37" s="220">
        <v>8.001400869691944</v>
      </c>
      <c r="D37" s="208">
        <v>-1.0307235670403814</v>
      </c>
      <c r="E37" s="220">
        <v>7.9662439192812124</v>
      </c>
      <c r="F37" s="220">
        <v>8.048719590940399</v>
      </c>
      <c r="G37" s="208">
        <v>-1.0247054916911358</v>
      </c>
      <c r="H37" s="130"/>
      <c r="I37" s="130"/>
      <c r="J37" s="130"/>
      <c r="K37" s="130"/>
      <c r="L37" s="130"/>
      <c r="M37" s="130"/>
      <c r="N37" s="130"/>
    </row>
    <row r="38" spans="1:14" ht="11.25">
      <c r="A38" s="125" t="s">
        <v>168</v>
      </c>
      <c r="B38" s="220">
        <v>4.829343456226972</v>
      </c>
      <c r="C38" s="220">
        <v>5.267161141945795</v>
      </c>
      <c r="D38" s="208">
        <v>-8.312213617924058</v>
      </c>
      <c r="E38" s="220">
        <v>4.714554714073222</v>
      </c>
      <c r="F38" s="220">
        <v>4.69710045076764</v>
      </c>
      <c r="G38" s="208">
        <v>0.3715965517137043</v>
      </c>
      <c r="H38" s="130"/>
      <c r="I38" s="130"/>
      <c r="J38" s="130"/>
      <c r="K38" s="130"/>
      <c r="L38" s="130"/>
      <c r="M38" s="130"/>
      <c r="N38" s="130"/>
    </row>
    <row r="39" spans="1:14" ht="11.25">
      <c r="A39" s="125" t="s">
        <v>169</v>
      </c>
      <c r="B39" s="220">
        <v>2.9980967832648693</v>
      </c>
      <c r="C39" s="220">
        <v>3.5608287354328905</v>
      </c>
      <c r="D39" s="208">
        <v>-15.803398421508463</v>
      </c>
      <c r="E39" s="220">
        <v>3.240446524267701</v>
      </c>
      <c r="F39" s="220">
        <v>3.4255805720861865</v>
      </c>
      <c r="G39" s="208">
        <v>-5.404457548804298</v>
      </c>
      <c r="H39" s="130"/>
      <c r="I39" s="130"/>
      <c r="J39" s="130"/>
      <c r="K39" s="130"/>
      <c r="L39" s="130"/>
      <c r="M39" s="130"/>
      <c r="N39" s="130"/>
    </row>
    <row r="40" spans="1:14" ht="11.25">
      <c r="A40" s="125" t="s">
        <v>170</v>
      </c>
      <c r="B40" s="220">
        <v>7.24831998973475</v>
      </c>
      <c r="C40" s="220">
        <v>7.293027560073753</v>
      </c>
      <c r="D40" s="208">
        <v>-0.6130179815000081</v>
      </c>
      <c r="E40" s="220">
        <v>7.473562698115897</v>
      </c>
      <c r="F40" s="220">
        <v>7.624078874823879</v>
      </c>
      <c r="G40" s="208">
        <v>-1.9742211377824836</v>
      </c>
      <c r="H40" s="130"/>
      <c r="I40" s="130"/>
      <c r="J40" s="130"/>
      <c r="K40" s="130"/>
      <c r="L40" s="130"/>
      <c r="M40" s="130"/>
      <c r="N40" s="130"/>
    </row>
    <row r="41" spans="1:14" ht="11.25">
      <c r="A41" s="125" t="s">
        <v>171</v>
      </c>
      <c r="B41" s="220">
        <v>7.056429538855892</v>
      </c>
      <c r="C41" s="220">
        <v>7.122946708510966</v>
      </c>
      <c r="D41" s="208">
        <v>-0.9338434271253915</v>
      </c>
      <c r="E41" s="220">
        <v>7.257275588101832</v>
      </c>
      <c r="F41" s="220">
        <v>7.406233262875081</v>
      </c>
      <c r="G41" s="208">
        <v>-2.011247411284267</v>
      </c>
      <c r="H41" s="130"/>
      <c r="I41" s="130"/>
      <c r="J41" s="130"/>
      <c r="K41" s="130"/>
      <c r="L41" s="130"/>
      <c r="M41" s="130"/>
      <c r="N41" s="130"/>
    </row>
    <row r="42" spans="1:14" ht="11.25">
      <c r="A42" s="125" t="s">
        <v>128</v>
      </c>
      <c r="B42" s="220">
        <v>4.185635371627364</v>
      </c>
      <c r="C42" s="220">
        <v>4.632734991415671</v>
      </c>
      <c r="D42" s="208">
        <v>-9.650878382138629</v>
      </c>
      <c r="E42" s="220">
        <v>4.578758248836096</v>
      </c>
      <c r="F42" s="220">
        <v>4.850702115572115</v>
      </c>
      <c r="G42" s="208">
        <v>-5.606278436744283</v>
      </c>
      <c r="H42" s="130"/>
      <c r="I42" s="130"/>
      <c r="J42" s="130"/>
      <c r="K42" s="130"/>
      <c r="L42" s="130"/>
      <c r="M42" s="130"/>
      <c r="N42" s="130"/>
    </row>
    <row r="43" spans="1:14" ht="6.75" customHeight="1">
      <c r="A43" s="131"/>
      <c r="B43" s="209"/>
      <c r="C43" s="209"/>
      <c r="D43" s="210"/>
      <c r="E43" s="209"/>
      <c r="F43" s="209"/>
      <c r="G43" s="210"/>
      <c r="H43" s="211"/>
      <c r="I43" s="211"/>
      <c r="J43" s="211"/>
      <c r="K43" s="211"/>
      <c r="L43" s="211"/>
      <c r="M43" s="211"/>
      <c r="N43" s="211"/>
    </row>
    <row r="44" spans="1:14" s="206" customFormat="1" ht="11.25">
      <c r="A44" s="118" t="s">
        <v>132</v>
      </c>
      <c r="B44" s="221">
        <v>203.142205592301</v>
      </c>
      <c r="C44" s="221">
        <v>201.85536370912476</v>
      </c>
      <c r="D44" s="221">
        <v>0.6375069057023453</v>
      </c>
      <c r="E44" s="221">
        <v>200.1163342667012</v>
      </c>
      <c r="F44" s="221">
        <v>195.81276583890443</v>
      </c>
      <c r="G44" s="221">
        <v>2.1977976815553024</v>
      </c>
      <c r="H44" s="135"/>
      <c r="I44" s="135"/>
      <c r="J44" s="135"/>
      <c r="K44" s="135"/>
      <c r="L44" s="135"/>
      <c r="M44" s="135"/>
      <c r="N44" s="135"/>
    </row>
    <row r="45" spans="1:14" ht="11.25">
      <c r="A45" s="125" t="s">
        <v>122</v>
      </c>
      <c r="B45" s="222">
        <v>204.56639837845614</v>
      </c>
      <c r="C45" s="222">
        <v>204.23388883243396</v>
      </c>
      <c r="D45" s="223">
        <v>0.16280821362364417</v>
      </c>
      <c r="E45" s="222">
        <v>201.0114353225632</v>
      </c>
      <c r="F45" s="222">
        <v>196.6670948874535</v>
      </c>
      <c r="G45" s="223">
        <v>2.2089818520967253</v>
      </c>
      <c r="H45" s="130"/>
      <c r="I45" s="130"/>
      <c r="J45" s="130"/>
      <c r="K45" s="130"/>
      <c r="L45" s="130"/>
      <c r="M45" s="130"/>
      <c r="N45" s="130"/>
    </row>
    <row r="46" spans="1:14" ht="11.25">
      <c r="A46" s="125" t="s">
        <v>166</v>
      </c>
      <c r="B46" s="222">
        <v>204.90581916846162</v>
      </c>
      <c r="C46" s="222">
        <v>210.11688969976018</v>
      </c>
      <c r="D46" s="223">
        <v>-2.480081700592829</v>
      </c>
      <c r="E46" s="222">
        <v>198.8856712141782</v>
      </c>
      <c r="F46" s="222">
        <v>195.77515763064739</v>
      </c>
      <c r="G46" s="223">
        <v>1.5888193482643809</v>
      </c>
      <c r="H46" s="110"/>
      <c r="I46" s="110"/>
      <c r="J46" s="110"/>
      <c r="K46" s="110"/>
      <c r="L46" s="110"/>
      <c r="M46" s="110"/>
      <c r="N46" s="110"/>
    </row>
    <row r="47" spans="1:14" ht="11.25">
      <c r="A47" s="125" t="s">
        <v>167</v>
      </c>
      <c r="B47" s="222">
        <v>218.68566330242814</v>
      </c>
      <c r="C47" s="222">
        <v>207.16616619092883</v>
      </c>
      <c r="D47" s="223">
        <v>5.560510832103094</v>
      </c>
      <c r="E47" s="222">
        <v>216.61878092368008</v>
      </c>
      <c r="F47" s="222">
        <v>212.42496358101477</v>
      </c>
      <c r="G47" s="223">
        <v>1.9742582378110551</v>
      </c>
      <c r="H47" s="130"/>
      <c r="I47" s="130"/>
      <c r="J47" s="130"/>
      <c r="K47" s="130"/>
      <c r="L47" s="130"/>
      <c r="M47" s="130"/>
      <c r="N47" s="130"/>
    </row>
    <row r="48" spans="1:14" ht="11.25">
      <c r="A48" s="125" t="s">
        <v>168</v>
      </c>
      <c r="B48" s="222">
        <v>60.18224340495078</v>
      </c>
      <c r="C48" s="222">
        <v>163.94091959596477</v>
      </c>
      <c r="D48" s="223">
        <v>-63.29028557771241</v>
      </c>
      <c r="E48" s="222">
        <v>117.78125027317442</v>
      </c>
      <c r="F48" s="222">
        <v>113.08134136104417</v>
      </c>
      <c r="G48" s="223">
        <v>4.156219634081326</v>
      </c>
      <c r="H48" s="130"/>
      <c r="I48" s="130"/>
      <c r="J48" s="130"/>
      <c r="K48" s="130"/>
      <c r="L48" s="130"/>
      <c r="M48" s="130"/>
      <c r="N48" s="130"/>
    </row>
    <row r="49" spans="1:14" ht="11.25">
      <c r="A49" s="125" t="s">
        <v>169</v>
      </c>
      <c r="B49" s="222">
        <v>351.65605312041123</v>
      </c>
      <c r="C49" s="222">
        <v>466.52106618488915</v>
      </c>
      <c r="D49" s="223">
        <v>-24.62161333974042</v>
      </c>
      <c r="E49" s="222">
        <v>371.88632216510007</v>
      </c>
      <c r="F49" s="222">
        <v>395.92358894152267</v>
      </c>
      <c r="G49" s="223">
        <v>-6.071188342347766</v>
      </c>
      <c r="H49" s="130"/>
      <c r="I49" s="130"/>
      <c r="J49" s="130"/>
      <c r="K49" s="130"/>
      <c r="L49" s="130"/>
      <c r="M49" s="130"/>
      <c r="N49" s="130"/>
    </row>
    <row r="50" spans="1:14" ht="11.25">
      <c r="A50" s="125" t="s">
        <v>170</v>
      </c>
      <c r="B50" s="222">
        <v>193.6363591264895</v>
      </c>
      <c r="C50" s="222">
        <v>197.06494743402783</v>
      </c>
      <c r="D50" s="223">
        <v>-1.7398265659021472</v>
      </c>
      <c r="E50" s="222">
        <v>193.0187443452852</v>
      </c>
      <c r="F50" s="222">
        <v>185.38696115700253</v>
      </c>
      <c r="G50" s="223">
        <v>4.116677430091409</v>
      </c>
      <c r="H50" s="130"/>
      <c r="I50" s="130"/>
      <c r="J50" s="130"/>
      <c r="K50" s="130"/>
      <c r="L50" s="130"/>
      <c r="M50" s="130"/>
      <c r="N50" s="130"/>
    </row>
    <row r="51" spans="1:14" ht="11.25">
      <c r="A51" s="125" t="s">
        <v>171</v>
      </c>
      <c r="B51" s="222">
        <v>187.92967329084019</v>
      </c>
      <c r="C51" s="222">
        <v>181.1221815094197</v>
      </c>
      <c r="D51" s="223">
        <v>3.758508054998466</v>
      </c>
      <c r="E51" s="222">
        <v>185.68321456701287</v>
      </c>
      <c r="F51" s="222">
        <v>177.46555601875244</v>
      </c>
      <c r="G51" s="223">
        <v>4.630565351730609</v>
      </c>
      <c r="H51" s="130"/>
      <c r="I51" s="130"/>
      <c r="J51" s="130"/>
      <c r="K51" s="130"/>
      <c r="L51" s="130"/>
      <c r="M51" s="130"/>
      <c r="N51" s="130"/>
    </row>
    <row r="52" spans="1:14" ht="11.25">
      <c r="A52" s="125" t="s">
        <v>128</v>
      </c>
      <c r="B52" s="222">
        <v>88.2128693600708</v>
      </c>
      <c r="C52" s="222">
        <v>71.01091902470847</v>
      </c>
      <c r="D52" s="208">
        <v>24.22437361974832</v>
      </c>
      <c r="E52" s="222">
        <v>71.82829355958276</v>
      </c>
      <c r="F52" s="222">
        <v>72.01553413308729</v>
      </c>
      <c r="G52" s="223">
        <v>-0.26000025655367187</v>
      </c>
      <c r="H52" s="130"/>
      <c r="I52" s="130"/>
      <c r="J52" s="130"/>
      <c r="K52" s="130"/>
      <c r="L52" s="130"/>
      <c r="M52" s="130"/>
      <c r="N52" s="130"/>
    </row>
    <row r="53" spans="1:14" ht="6.75" customHeight="1">
      <c r="A53" s="131"/>
      <c r="B53" s="224"/>
      <c r="C53" s="225"/>
      <c r="D53" s="225"/>
      <c r="E53" s="224"/>
      <c r="F53" s="224"/>
      <c r="G53" s="224"/>
      <c r="H53" s="211"/>
      <c r="I53" s="211"/>
      <c r="J53" s="211"/>
      <c r="K53" s="211"/>
      <c r="L53" s="211"/>
      <c r="M53" s="211"/>
      <c r="N53" s="211"/>
    </row>
    <row r="54" spans="1:14" s="206" customFormat="1" ht="11.25">
      <c r="A54" s="118" t="s">
        <v>133</v>
      </c>
      <c r="B54" s="221">
        <v>1764.1213905972502</v>
      </c>
      <c r="C54" s="221">
        <v>1736.3163229200109</v>
      </c>
      <c r="D54" s="221">
        <v>1.6013826115784502</v>
      </c>
      <c r="E54" s="221">
        <v>1787.201257758997</v>
      </c>
      <c r="F54" s="221">
        <v>1751.4037735782726</v>
      </c>
      <c r="G54" s="221">
        <v>2.0439309724442856</v>
      </c>
      <c r="H54" s="135"/>
      <c r="I54" s="135"/>
      <c r="J54" s="135"/>
      <c r="K54" s="135"/>
      <c r="L54" s="135"/>
      <c r="M54" s="135"/>
      <c r="N54" s="135"/>
    </row>
    <row r="55" spans="1:14" ht="11.25">
      <c r="A55" s="125" t="s">
        <v>122</v>
      </c>
      <c r="B55" s="222">
        <v>1800.4684315117938</v>
      </c>
      <c r="C55" s="222">
        <v>1784.5688438250493</v>
      </c>
      <c r="D55" s="223">
        <v>0.8909484070485751</v>
      </c>
      <c r="E55" s="222">
        <v>1807.1801202359857</v>
      </c>
      <c r="F55" s="222">
        <v>1769.3496106966386</v>
      </c>
      <c r="G55" s="223">
        <v>2.138102572303513</v>
      </c>
      <c r="H55" s="130"/>
      <c r="I55" s="130"/>
      <c r="J55" s="130"/>
      <c r="K55" s="130"/>
      <c r="L55" s="130"/>
      <c r="M55" s="130"/>
      <c r="N55" s="130"/>
    </row>
    <row r="56" spans="1:14" ht="11.25">
      <c r="A56" s="125" t="s">
        <v>166</v>
      </c>
      <c r="B56" s="222">
        <v>1332.022620260175</v>
      </c>
      <c r="C56" s="222">
        <v>1359.5617561635966</v>
      </c>
      <c r="D56" s="223">
        <v>-2.0255891855277874</v>
      </c>
      <c r="E56" s="222">
        <v>1342.5196565248734</v>
      </c>
      <c r="F56" s="222">
        <v>1325.8557503696395</v>
      </c>
      <c r="G56" s="223">
        <v>1.2568415644453212</v>
      </c>
      <c r="H56" s="130"/>
      <c r="I56" s="130"/>
      <c r="J56" s="130"/>
      <c r="K56" s="130"/>
      <c r="L56" s="130"/>
      <c r="M56" s="130"/>
      <c r="N56" s="130"/>
    </row>
    <row r="57" spans="1:14" ht="11.25">
      <c r="A57" s="125" t="s">
        <v>167</v>
      </c>
      <c r="B57" s="222">
        <v>1731.7561415591726</v>
      </c>
      <c r="C57" s="222">
        <v>1657.6195423308436</v>
      </c>
      <c r="D57" s="223">
        <v>4.472473769468399</v>
      </c>
      <c r="E57" s="222">
        <v>1725.6380463353755</v>
      </c>
      <c r="F57" s="222">
        <v>1709.7489659793143</v>
      </c>
      <c r="G57" s="223">
        <v>0.9293224135368927</v>
      </c>
      <c r="H57" s="130"/>
      <c r="I57" s="130"/>
      <c r="J57" s="130"/>
      <c r="K57" s="130"/>
      <c r="L57" s="130"/>
      <c r="M57" s="130"/>
      <c r="N57" s="130"/>
    </row>
    <row r="58" spans="1:14" ht="11.25">
      <c r="A58" s="125" t="s">
        <v>168</v>
      </c>
      <c r="B58" s="222">
        <v>290.64072336875796</v>
      </c>
      <c r="C58" s="222">
        <v>863.5032412707255</v>
      </c>
      <c r="D58" s="223">
        <v>-66.34167545902284</v>
      </c>
      <c r="E58" s="222">
        <v>555.2861487048324</v>
      </c>
      <c r="F58" s="222">
        <v>531.1544194803699</v>
      </c>
      <c r="G58" s="223">
        <v>4.543260554636941</v>
      </c>
      <c r="H58" s="130"/>
      <c r="I58" s="130"/>
      <c r="J58" s="130"/>
      <c r="K58" s="130"/>
      <c r="L58" s="130"/>
      <c r="M58" s="130"/>
      <c r="N58" s="130"/>
    </row>
    <row r="59" spans="1:14" ht="11.25">
      <c r="A59" s="125" t="s">
        <v>169</v>
      </c>
      <c r="B59" s="222">
        <v>1054.2988816759248</v>
      </c>
      <c r="C59" s="222">
        <v>1661.2016181559425</v>
      </c>
      <c r="D59" s="223">
        <v>-36.53396010736644</v>
      </c>
      <c r="E59" s="222">
        <v>1205.077740082597</v>
      </c>
      <c r="F59" s="222">
        <v>1356.2681543087174</v>
      </c>
      <c r="G59" s="223">
        <v>-11.147531094481922</v>
      </c>
      <c r="H59" s="130"/>
      <c r="I59" s="130"/>
      <c r="J59" s="130"/>
      <c r="K59" s="130"/>
      <c r="L59" s="130"/>
      <c r="M59" s="130"/>
      <c r="N59" s="130"/>
    </row>
    <row r="60" spans="1:14" ht="11.25">
      <c r="A60" s="125" t="s">
        <v>170</v>
      </c>
      <c r="B60" s="222">
        <v>1403.5382925959907</v>
      </c>
      <c r="C60" s="222">
        <v>1437.2000927608506</v>
      </c>
      <c r="D60" s="223">
        <v>-2.342179097706276</v>
      </c>
      <c r="E60" s="222">
        <v>1442.5376877760923</v>
      </c>
      <c r="F60" s="222">
        <v>1413.404814224898</v>
      </c>
      <c r="G60" s="223">
        <v>2.061183976309766</v>
      </c>
      <c r="H60" s="130"/>
      <c r="I60" s="130"/>
      <c r="J60" s="130"/>
      <c r="K60" s="130"/>
      <c r="L60" s="130"/>
      <c r="M60" s="130"/>
      <c r="N60" s="130"/>
    </row>
    <row r="61" spans="1:14" ht="11.25">
      <c r="A61" s="125" t="s">
        <v>171</v>
      </c>
      <c r="B61" s="222">
        <v>1326.1124978370217</v>
      </c>
      <c r="C61" s="222">
        <v>1290.123646620847</v>
      </c>
      <c r="D61" s="223">
        <v>2.7895660474434703</v>
      </c>
      <c r="E61" s="222">
        <v>1347.5542601974569</v>
      </c>
      <c r="F61" s="222">
        <v>1314.3513040007053</v>
      </c>
      <c r="G61" s="223">
        <v>2.526185814681825</v>
      </c>
      <c r="H61" s="130"/>
      <c r="I61" s="130"/>
      <c r="J61" s="130"/>
      <c r="K61" s="130"/>
      <c r="L61" s="130"/>
      <c r="M61" s="130"/>
      <c r="N61" s="130"/>
    </row>
    <row r="62" spans="1:14" ht="11.25">
      <c r="A62" s="155" t="s">
        <v>128</v>
      </c>
      <c r="B62" s="226">
        <v>369.22690622625606</v>
      </c>
      <c r="C62" s="226">
        <v>328.9747693383517</v>
      </c>
      <c r="D62" s="227">
        <v>12.235630400732923</v>
      </c>
      <c r="E62" s="226">
        <v>328.8843916357602</v>
      </c>
      <c r="F62" s="226">
        <v>349.32590377342234</v>
      </c>
      <c r="G62" s="228">
        <v>-5.851702354979316</v>
      </c>
      <c r="H62" s="130"/>
      <c r="I62" s="130"/>
      <c r="J62" s="130"/>
      <c r="K62" s="130"/>
      <c r="L62" s="130"/>
      <c r="M62" s="130"/>
      <c r="N62" s="130"/>
    </row>
    <row r="63" spans="1:14" ht="11.25">
      <c r="A63" s="110" t="s">
        <v>134</v>
      </c>
      <c r="B63" s="157"/>
      <c r="C63" s="229"/>
      <c r="D63" s="229"/>
      <c r="E63" s="157"/>
      <c r="F63" s="229"/>
      <c r="G63" s="229"/>
      <c r="H63" s="229"/>
      <c r="I63" s="229"/>
      <c r="J63" s="229"/>
      <c r="K63" s="229"/>
      <c r="L63" s="229"/>
      <c r="M63" s="229"/>
      <c r="N63" s="229"/>
    </row>
    <row r="64" spans="1:14" ht="11.25">
      <c r="A64" s="110" t="s">
        <v>135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ht="11.25">
      <c r="A66" s="159" t="s">
        <v>172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ht="11.25">
      <c r="A67" s="110"/>
      <c r="B67" s="11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1:15" ht="12">
      <c r="A68" s="231" t="str">
        <f>+'HL'!B4</f>
        <v>2017P</v>
      </c>
      <c r="B68" s="161" t="s">
        <v>173</v>
      </c>
      <c r="C68" s="232" t="s">
        <v>138</v>
      </c>
      <c r="D68" s="232" t="s">
        <v>139</v>
      </c>
      <c r="E68" s="162" t="s">
        <v>140</v>
      </c>
      <c r="F68" s="162" t="s">
        <v>141</v>
      </c>
      <c r="G68" s="162" t="s">
        <v>142</v>
      </c>
      <c r="H68" s="162" t="s">
        <v>143</v>
      </c>
      <c r="I68" s="162" t="s">
        <v>144</v>
      </c>
      <c r="J68" s="162" t="s">
        <v>145</v>
      </c>
      <c r="K68" s="162" t="s">
        <v>146</v>
      </c>
      <c r="L68" s="162" t="s">
        <v>147</v>
      </c>
      <c r="M68" s="162" t="s">
        <v>148</v>
      </c>
      <c r="N68" s="162" t="s">
        <v>149</v>
      </c>
      <c r="O68" s="110"/>
    </row>
    <row r="69" spans="1:16" ht="11.25">
      <c r="A69" s="359" t="s">
        <v>151</v>
      </c>
      <c r="B69" s="164" t="s">
        <v>150</v>
      </c>
      <c r="C69" s="165">
        <v>1609.4967508162863</v>
      </c>
      <c r="D69" s="165">
        <v>1351.5637539811012</v>
      </c>
      <c r="E69" s="165">
        <v>1419.0017949790702</v>
      </c>
      <c r="F69" s="165">
        <v>1250.426553193398</v>
      </c>
      <c r="G69" s="165">
        <v>1282.0901922782214</v>
      </c>
      <c r="H69" s="165">
        <v>1447.8396883687808</v>
      </c>
      <c r="I69" s="165">
        <v>1586.3866299310855</v>
      </c>
      <c r="J69" s="165">
        <v>1392.3739775702402</v>
      </c>
      <c r="K69" s="165">
        <v>1219.0997461499046</v>
      </c>
      <c r="L69" s="165">
        <v>1300.1115970569447</v>
      </c>
      <c r="M69" s="165"/>
      <c r="N69" s="165"/>
      <c r="O69" s="233"/>
      <c r="P69" s="233"/>
    </row>
    <row r="70" spans="1:16" ht="9.75" customHeight="1">
      <c r="A70" s="360"/>
      <c r="B70" s="164" t="s">
        <v>122</v>
      </c>
      <c r="C70" s="165">
        <v>1603.757341828822</v>
      </c>
      <c r="D70" s="165">
        <v>1347.6275931275757</v>
      </c>
      <c r="E70" s="165">
        <v>1416.5284172551364</v>
      </c>
      <c r="F70" s="165">
        <v>1245.8158987461068</v>
      </c>
      <c r="G70" s="165">
        <v>1277.4816532076075</v>
      </c>
      <c r="H70" s="165">
        <v>1447.8396883687808</v>
      </c>
      <c r="I70" s="165">
        <v>1585.5003879365408</v>
      </c>
      <c r="J70" s="165">
        <v>1391.4032679658208</v>
      </c>
      <c r="K70" s="165">
        <v>1214.769122645696</v>
      </c>
      <c r="L70" s="165">
        <v>1293.2012216788075</v>
      </c>
      <c r="M70" s="165"/>
      <c r="N70" s="165"/>
      <c r="O70" s="233"/>
      <c r="P70" s="233"/>
    </row>
    <row r="71" spans="1:16" ht="9.75" customHeight="1">
      <c r="A71" s="360"/>
      <c r="B71" s="169" t="s">
        <v>166</v>
      </c>
      <c r="C71" s="165">
        <v>675.0645572464796</v>
      </c>
      <c r="D71" s="165">
        <v>563.3820554693293</v>
      </c>
      <c r="E71" s="165">
        <v>624.1228762055152</v>
      </c>
      <c r="F71" s="165">
        <v>547.1450228781995</v>
      </c>
      <c r="G71" s="165">
        <v>601.018075257838</v>
      </c>
      <c r="H71" s="165">
        <v>676.9654245976974</v>
      </c>
      <c r="I71" s="166">
        <v>764.3874948260241</v>
      </c>
      <c r="J71" s="166">
        <v>698.6777787854943</v>
      </c>
      <c r="K71" s="166">
        <v>578.8513520688876</v>
      </c>
      <c r="L71" s="166">
        <v>596.8009540123678</v>
      </c>
      <c r="M71" s="166"/>
      <c r="N71" s="166"/>
      <c r="O71" s="233"/>
      <c r="P71" s="233"/>
    </row>
    <row r="72" spans="1:16" ht="9.75" customHeight="1">
      <c r="A72" s="360"/>
      <c r="B72" s="169" t="s">
        <v>167</v>
      </c>
      <c r="C72" s="165">
        <v>464.74250654397605</v>
      </c>
      <c r="D72" s="165">
        <v>405.2612667432265</v>
      </c>
      <c r="E72" s="165">
        <v>423.700523423761</v>
      </c>
      <c r="F72" s="165">
        <v>371.2152061287773</v>
      </c>
      <c r="G72" s="165">
        <v>354.4614391934481</v>
      </c>
      <c r="H72" s="165">
        <v>393.7354778911771</v>
      </c>
      <c r="I72" s="166">
        <v>432.45391018240423</v>
      </c>
      <c r="J72" s="166">
        <v>364.8306199284086</v>
      </c>
      <c r="K72" s="166">
        <v>335.8139971440355</v>
      </c>
      <c r="L72" s="166">
        <v>368.2563317222223</v>
      </c>
      <c r="M72" s="166"/>
      <c r="N72" s="166"/>
      <c r="O72" s="233"/>
      <c r="P72" s="233"/>
    </row>
    <row r="73" spans="1:16" ht="9.75" customHeight="1">
      <c r="A73" s="360"/>
      <c r="B73" s="169" t="s">
        <v>174</v>
      </c>
      <c r="C73" s="165">
        <v>5.95879929690818</v>
      </c>
      <c r="D73" s="165">
        <v>3.666423486335044</v>
      </c>
      <c r="E73" s="165">
        <v>2.885403732273801</v>
      </c>
      <c r="F73" s="165">
        <v>2.313351038231549</v>
      </c>
      <c r="G73" s="165">
        <v>2.618275659113845</v>
      </c>
      <c r="H73" s="165">
        <v>2.2081543510889294</v>
      </c>
      <c r="I73" s="166">
        <v>1.4019389976170256</v>
      </c>
      <c r="J73" s="166">
        <v>1.4497555848048624</v>
      </c>
      <c r="K73" s="166">
        <v>2.378117618028922</v>
      </c>
      <c r="L73" s="166">
        <v>1.2684914817075226</v>
      </c>
      <c r="M73" s="166"/>
      <c r="N73" s="166"/>
      <c r="O73" s="233"/>
      <c r="P73" s="233"/>
    </row>
    <row r="74" spans="1:16" ht="9.75" customHeight="1">
      <c r="A74" s="360"/>
      <c r="B74" s="125" t="s">
        <v>175</v>
      </c>
      <c r="C74" s="165">
        <v>7.745520675699109</v>
      </c>
      <c r="D74" s="165">
        <v>4.9007248332302105</v>
      </c>
      <c r="E74" s="165">
        <v>9.29099086788895</v>
      </c>
      <c r="F74" s="165">
        <v>7.366883544326138</v>
      </c>
      <c r="G74" s="165">
        <v>7.175301639603786</v>
      </c>
      <c r="H74" s="165">
        <v>6.299216753590093</v>
      </c>
      <c r="I74" s="166">
        <v>5.119588127728002</v>
      </c>
      <c r="J74" s="166">
        <v>5.417382469381548</v>
      </c>
      <c r="K74" s="166">
        <v>5.064705189180124</v>
      </c>
      <c r="L74" s="166">
        <v>5.310918484899916</v>
      </c>
      <c r="M74" s="166"/>
      <c r="N74" s="166"/>
      <c r="O74" s="233"/>
      <c r="P74" s="233"/>
    </row>
    <row r="75" spans="1:16" ht="9.75" customHeight="1">
      <c r="A75" s="360"/>
      <c r="B75" s="169" t="s">
        <v>176</v>
      </c>
      <c r="C75" s="165">
        <v>186.9535794928635</v>
      </c>
      <c r="D75" s="165">
        <v>156.79382724632924</v>
      </c>
      <c r="E75" s="165">
        <v>153.2756482457936</v>
      </c>
      <c r="F75" s="165">
        <v>140.57794443042053</v>
      </c>
      <c r="G75" s="165">
        <v>143.9029081696512</v>
      </c>
      <c r="H75" s="165">
        <v>172.63854979007814</v>
      </c>
      <c r="I75" s="166">
        <v>165.48485869545877</v>
      </c>
      <c r="J75" s="166">
        <v>147.35540713549602</v>
      </c>
      <c r="K75" s="166">
        <v>127.18484114341597</v>
      </c>
      <c r="L75" s="166">
        <v>141.02164406499335</v>
      </c>
      <c r="M75" s="166"/>
      <c r="N75" s="166"/>
      <c r="O75" s="233"/>
      <c r="P75" s="233"/>
    </row>
    <row r="76" spans="1:16" ht="9.75" customHeight="1">
      <c r="A76" s="360"/>
      <c r="B76" s="169" t="s">
        <v>177</v>
      </c>
      <c r="C76" s="165">
        <v>263.2923785728959</v>
      </c>
      <c r="D76" s="165">
        <v>213.62329534912553</v>
      </c>
      <c r="E76" s="165">
        <v>203.25297477990404</v>
      </c>
      <c r="F76" s="165">
        <v>177.19749072615167</v>
      </c>
      <c r="G76" s="165">
        <v>168.3056532879528</v>
      </c>
      <c r="H76" s="165">
        <v>195.99286498514917</v>
      </c>
      <c r="I76" s="166">
        <v>216.6525971073086</v>
      </c>
      <c r="J76" s="166">
        <v>173.67232406223545</v>
      </c>
      <c r="K76" s="166">
        <v>165.47610948214762</v>
      </c>
      <c r="L76" s="166">
        <v>180.5428819126166</v>
      </c>
      <c r="M76" s="166"/>
      <c r="N76" s="166"/>
      <c r="O76" s="233"/>
      <c r="P76" s="233"/>
    </row>
    <row r="77" spans="1:16" ht="22.5">
      <c r="A77" s="360"/>
      <c r="B77" s="234" t="s">
        <v>128</v>
      </c>
      <c r="C77" s="165">
        <v>5.739408987464126</v>
      </c>
      <c r="D77" s="165">
        <v>3.9361608535255956</v>
      </c>
      <c r="E77" s="165">
        <v>2.47337772393363</v>
      </c>
      <c r="F77" s="165">
        <v>4.610654447291246</v>
      </c>
      <c r="G77" s="165">
        <v>4.608539070613985</v>
      </c>
      <c r="H77" s="165">
        <v>0</v>
      </c>
      <c r="I77" s="165">
        <v>0.8862419945447388</v>
      </c>
      <c r="J77" s="165">
        <v>0.9707096044193284</v>
      </c>
      <c r="K77" s="165">
        <v>4.330623504208775</v>
      </c>
      <c r="L77" s="165">
        <v>6.910375378137194</v>
      </c>
      <c r="M77" s="165"/>
      <c r="N77" s="165"/>
      <c r="O77" s="233"/>
      <c r="P77" s="233"/>
    </row>
    <row r="78" spans="1:16" ht="9.75" customHeight="1">
      <c r="A78" s="362"/>
      <c r="B78" s="171"/>
      <c r="C78" s="235"/>
      <c r="D78" s="235"/>
      <c r="E78" s="235"/>
      <c r="F78" s="235"/>
      <c r="G78" s="235"/>
      <c r="H78" s="172"/>
      <c r="I78" s="172"/>
      <c r="J78" s="172"/>
      <c r="K78" s="172"/>
      <c r="L78" s="172"/>
      <c r="M78" s="172"/>
      <c r="N78" s="172"/>
      <c r="O78" s="233"/>
      <c r="P78" s="233"/>
    </row>
    <row r="79" spans="1:16" ht="9.75" customHeight="1">
      <c r="A79" s="359" t="s">
        <v>154</v>
      </c>
      <c r="B79" s="169" t="s">
        <v>153</v>
      </c>
      <c r="C79" s="174">
        <v>7727309.201551542</v>
      </c>
      <c r="D79" s="174">
        <v>6529752.109908021</v>
      </c>
      <c r="E79" s="174">
        <v>7074793.951785116</v>
      </c>
      <c r="F79" s="174">
        <v>6478220.426022509</v>
      </c>
      <c r="G79" s="174">
        <v>6452705.81942857</v>
      </c>
      <c r="H79" s="174">
        <v>7513662.853091057</v>
      </c>
      <c r="I79" s="174">
        <v>8094247.536603798</v>
      </c>
      <c r="J79" s="174">
        <v>7050768.285163038</v>
      </c>
      <c r="K79" s="174">
        <v>5930204.234072981</v>
      </c>
      <c r="L79" s="174">
        <v>6400007.291769891</v>
      </c>
      <c r="M79" s="174"/>
      <c r="N79" s="174"/>
      <c r="O79" s="233"/>
      <c r="P79" s="233"/>
    </row>
    <row r="80" spans="1:16" ht="9.75" customHeight="1">
      <c r="A80" s="360"/>
      <c r="B80" s="236" t="s">
        <v>122</v>
      </c>
      <c r="C80" s="176">
        <v>7647469.231727531</v>
      </c>
      <c r="D80" s="176">
        <v>6472227.214915609</v>
      </c>
      <c r="E80" s="176">
        <v>7036231.00218536</v>
      </c>
      <c r="F80" s="176">
        <v>6411268.070724385</v>
      </c>
      <c r="G80" s="176">
        <v>6379646.684791105</v>
      </c>
      <c r="H80" s="176">
        <v>7513662.853091057</v>
      </c>
      <c r="I80" s="176">
        <v>8083202.389874408</v>
      </c>
      <c r="J80" s="176">
        <v>7034918.720156963</v>
      </c>
      <c r="K80" s="176">
        <v>5871535.702731536</v>
      </c>
      <c r="L80" s="176">
        <v>6321669.794891401</v>
      </c>
      <c r="M80" s="176"/>
      <c r="N80" s="176"/>
      <c r="O80" s="233"/>
      <c r="P80" s="233"/>
    </row>
    <row r="81" spans="1:16" ht="9.75" customHeight="1">
      <c r="A81" s="360" t="s">
        <v>154</v>
      </c>
      <c r="B81" s="237" t="s">
        <v>166</v>
      </c>
      <c r="C81" s="176">
        <v>3302021.4422578197</v>
      </c>
      <c r="D81" s="176">
        <v>2883001.191404959</v>
      </c>
      <c r="E81" s="176">
        <v>3171208.3201931277</v>
      </c>
      <c r="F81" s="176">
        <v>2900728.7493775575</v>
      </c>
      <c r="G81" s="176">
        <v>3036244.229795533</v>
      </c>
      <c r="H81" s="176">
        <v>3473573.7249058173</v>
      </c>
      <c r="I81" s="238">
        <v>3795350.8802264594</v>
      </c>
      <c r="J81" s="238">
        <v>3468841.1707996787</v>
      </c>
      <c r="K81" s="238">
        <v>2865776.134665951</v>
      </c>
      <c r="L81" s="238">
        <v>2912562.2514493493</v>
      </c>
      <c r="M81" s="238"/>
      <c r="N81" s="238"/>
      <c r="O81" s="233"/>
      <c r="P81" s="233"/>
    </row>
    <row r="82" spans="1:16" ht="9.75" customHeight="1">
      <c r="A82" s="360"/>
      <c r="B82" s="237" t="s">
        <v>167</v>
      </c>
      <c r="C82" s="176">
        <v>2054584.521316286</v>
      </c>
      <c r="D82" s="176">
        <v>1745057.5682414777</v>
      </c>
      <c r="E82" s="176">
        <v>1956644.461135792</v>
      </c>
      <c r="F82" s="176">
        <v>1769383.6139250482</v>
      </c>
      <c r="G82" s="176">
        <v>1653928.6215116808</v>
      </c>
      <c r="H82" s="176">
        <v>1966457.4516170274</v>
      </c>
      <c r="I82" s="238">
        <v>2042532.1126346341</v>
      </c>
      <c r="J82" s="238">
        <v>1732475.723655297</v>
      </c>
      <c r="K82" s="238">
        <v>1465767.5034494828</v>
      </c>
      <c r="L82" s="238">
        <v>1683952.784837786</v>
      </c>
      <c r="M82" s="238"/>
      <c r="N82" s="238"/>
      <c r="O82" s="233"/>
      <c r="P82" s="233"/>
    </row>
    <row r="83" spans="1:16" ht="9.75" customHeight="1">
      <c r="A83" s="360"/>
      <c r="B83" s="169" t="s">
        <v>174</v>
      </c>
      <c r="C83" s="176">
        <v>38856.889707719034</v>
      </c>
      <c r="D83" s="176">
        <v>27714.685155504747</v>
      </c>
      <c r="E83" s="176">
        <v>25133.183009447508</v>
      </c>
      <c r="F83" s="176">
        <v>18041.656451107898</v>
      </c>
      <c r="G83" s="176">
        <v>19706.451242362546</v>
      </c>
      <c r="H83" s="176">
        <v>19548.55290501167</v>
      </c>
      <c r="I83" s="238">
        <v>17559.970309695374</v>
      </c>
      <c r="J83" s="238">
        <v>17099.1499102404</v>
      </c>
      <c r="K83" s="238">
        <v>17272.771207400012</v>
      </c>
      <c r="L83" s="238">
        <v>21077.504093228476</v>
      </c>
      <c r="M83" s="238"/>
      <c r="N83" s="238"/>
      <c r="O83" s="233"/>
      <c r="P83" s="233"/>
    </row>
    <row r="84" spans="1:16" ht="9.75" customHeight="1">
      <c r="A84" s="360"/>
      <c r="B84" s="125" t="s">
        <v>175</v>
      </c>
      <c r="C84" s="176">
        <v>16997.80999499985</v>
      </c>
      <c r="D84" s="176">
        <v>14706.811884797538</v>
      </c>
      <c r="E84" s="176">
        <v>21361.14100734336</v>
      </c>
      <c r="F84" s="176">
        <v>16468.02795584637</v>
      </c>
      <c r="G84" s="176">
        <v>18426.886320786438</v>
      </c>
      <c r="H84" s="176">
        <v>19841.637823348356</v>
      </c>
      <c r="I84" s="238">
        <v>18954.172607186334</v>
      </c>
      <c r="J84" s="238">
        <v>15345.695069244586</v>
      </c>
      <c r="K84" s="238">
        <v>14060.550693052477</v>
      </c>
      <c r="L84" s="238">
        <v>15102.593678606165</v>
      </c>
      <c r="M84" s="238"/>
      <c r="N84" s="238"/>
      <c r="O84" s="233"/>
      <c r="P84" s="233"/>
    </row>
    <row r="85" spans="1:16" ht="9.75" customHeight="1">
      <c r="A85" s="360"/>
      <c r="B85" s="237" t="s">
        <v>176</v>
      </c>
      <c r="C85" s="176">
        <v>887404.1330922942</v>
      </c>
      <c r="D85" s="176">
        <v>739186.9692258392</v>
      </c>
      <c r="E85" s="176">
        <v>765292.7732456669</v>
      </c>
      <c r="F85" s="176">
        <v>736818.9075377288</v>
      </c>
      <c r="G85" s="176">
        <v>746750.0868698218</v>
      </c>
      <c r="H85" s="176">
        <v>921587.0861446504</v>
      </c>
      <c r="I85" s="238">
        <v>964509.6792452685</v>
      </c>
      <c r="J85" s="238">
        <v>787351.680206125</v>
      </c>
      <c r="K85" s="238">
        <v>676393.6477370553</v>
      </c>
      <c r="L85" s="238">
        <v>728280.807907948</v>
      </c>
      <c r="M85" s="238"/>
      <c r="N85" s="238"/>
      <c r="O85" s="233"/>
      <c r="P85" s="233"/>
    </row>
    <row r="86" spans="1:16" ht="9.75" customHeight="1">
      <c r="A86" s="360"/>
      <c r="B86" s="237" t="s">
        <v>177</v>
      </c>
      <c r="C86" s="176">
        <v>1347604.4353574892</v>
      </c>
      <c r="D86" s="176">
        <v>1062559.9890018757</v>
      </c>
      <c r="E86" s="176">
        <v>1096591.1235939816</v>
      </c>
      <c r="F86" s="176">
        <v>969827.1154770968</v>
      </c>
      <c r="G86" s="176">
        <v>904590.4090509197</v>
      </c>
      <c r="H86" s="176">
        <v>1112654.3996952022</v>
      </c>
      <c r="I86" s="238">
        <v>1244295.5748511648</v>
      </c>
      <c r="J86" s="238">
        <v>1013805.3005163784</v>
      </c>
      <c r="K86" s="238">
        <v>832265.0949785946</v>
      </c>
      <c r="L86" s="238">
        <v>960693.8529244831</v>
      </c>
      <c r="M86" s="238"/>
      <c r="N86" s="238"/>
      <c r="O86" s="233"/>
      <c r="P86" s="233"/>
    </row>
    <row r="87" spans="1:16" ht="22.5">
      <c r="A87" s="360"/>
      <c r="B87" s="234" t="s">
        <v>128</v>
      </c>
      <c r="C87" s="176">
        <v>79839.96982401062</v>
      </c>
      <c r="D87" s="176">
        <v>57524.89499241193</v>
      </c>
      <c r="E87" s="176">
        <v>38562.94959975703</v>
      </c>
      <c r="F87" s="176">
        <v>66952.3552981239</v>
      </c>
      <c r="G87" s="176">
        <v>73059.1346374649</v>
      </c>
      <c r="H87" s="176">
        <v>0</v>
      </c>
      <c r="I87" s="239">
        <v>11045.146729390597</v>
      </c>
      <c r="J87" s="239">
        <v>15849.565006075214</v>
      </c>
      <c r="K87" s="239">
        <v>58668.531341446076</v>
      </c>
      <c r="L87" s="239">
        <v>78337.49687849001</v>
      </c>
      <c r="M87" s="239"/>
      <c r="N87" s="239"/>
      <c r="O87" s="233"/>
      <c r="P87" s="233"/>
    </row>
    <row r="88" spans="1:16" ht="9.75" customHeight="1">
      <c r="A88" s="362"/>
      <c r="B88" s="240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33"/>
      <c r="P88" s="233"/>
    </row>
    <row r="89" spans="1:16" ht="9.75" customHeight="1">
      <c r="A89" s="359" t="s">
        <v>155</v>
      </c>
      <c r="B89" s="169" t="s">
        <v>153</v>
      </c>
      <c r="C89" s="174">
        <v>755988.9031603549</v>
      </c>
      <c r="D89" s="174">
        <v>706112.7597660406</v>
      </c>
      <c r="E89" s="174">
        <v>802801.5770814227</v>
      </c>
      <c r="F89" s="174">
        <v>752963.9249953445</v>
      </c>
      <c r="G89" s="174">
        <v>751191.1458665064</v>
      </c>
      <c r="H89" s="174">
        <v>835917.6914619826</v>
      </c>
      <c r="I89" s="174">
        <v>891877.6235376954</v>
      </c>
      <c r="J89" s="174">
        <v>818581.0035450194</v>
      </c>
      <c r="K89" s="174">
        <v>701833.1633471175</v>
      </c>
      <c r="L89" s="174">
        <v>736973.9996275352</v>
      </c>
      <c r="M89" s="174"/>
      <c r="N89" s="174"/>
      <c r="O89" s="233"/>
      <c r="P89" s="233"/>
    </row>
    <row r="90" spans="1:16" ht="9.75" customHeight="1">
      <c r="A90" s="360"/>
      <c r="B90" s="164" t="s">
        <v>122</v>
      </c>
      <c r="C90" s="176">
        <v>738559.2906247424</v>
      </c>
      <c r="D90" s="176">
        <v>692708.7597660405</v>
      </c>
      <c r="E90" s="176">
        <v>792670.5770814228</v>
      </c>
      <c r="F90" s="176">
        <v>737782.5281699476</v>
      </c>
      <c r="G90" s="176">
        <v>737254.145866506</v>
      </c>
      <c r="H90" s="176">
        <v>835917.6914619826</v>
      </c>
      <c r="I90" s="176">
        <v>888236.4470143979</v>
      </c>
      <c r="J90" s="176">
        <v>815949.0035450194</v>
      </c>
      <c r="K90" s="176">
        <v>692108.1633471176</v>
      </c>
      <c r="L90" s="176">
        <v>718258.2038347372</v>
      </c>
      <c r="M90" s="176"/>
      <c r="N90" s="176"/>
      <c r="O90" s="233"/>
      <c r="P90" s="233"/>
    </row>
    <row r="91" spans="1:16" ht="9.75" customHeight="1">
      <c r="A91" s="360"/>
      <c r="B91" s="169" t="s">
        <v>166</v>
      </c>
      <c r="C91" s="176">
        <v>446570.74668772786</v>
      </c>
      <c r="D91" s="176">
        <v>419722.73726159206</v>
      </c>
      <c r="E91" s="176">
        <v>465271.56561581534</v>
      </c>
      <c r="F91" s="176">
        <v>437436.3996885393</v>
      </c>
      <c r="G91" s="176">
        <v>458859.6509413725</v>
      </c>
      <c r="H91" s="176">
        <v>514790.61624007276</v>
      </c>
      <c r="I91" s="238">
        <v>554972.029651451</v>
      </c>
      <c r="J91" s="238">
        <v>517206.0685070957</v>
      </c>
      <c r="K91" s="238">
        <v>449473.88126169174</v>
      </c>
      <c r="L91" s="238">
        <v>448041.15555920417</v>
      </c>
      <c r="M91" s="238"/>
      <c r="N91" s="238"/>
      <c r="O91" s="233"/>
      <c r="P91" s="233"/>
    </row>
    <row r="92" spans="1:16" ht="9.75" customHeight="1">
      <c r="A92" s="360"/>
      <c r="B92" s="169" t="s">
        <v>167</v>
      </c>
      <c r="C92" s="176">
        <v>218414.49204489664</v>
      </c>
      <c r="D92" s="176">
        <v>202577.80893010038</v>
      </c>
      <c r="E92" s="176">
        <v>239355.86680823992</v>
      </c>
      <c r="F92" s="176">
        <v>226511.21720809003</v>
      </c>
      <c r="G92" s="176">
        <v>222095.56104679278</v>
      </c>
      <c r="H92" s="176">
        <v>251645.45209051095</v>
      </c>
      <c r="I92" s="238">
        <v>261964.14350929888</v>
      </c>
      <c r="J92" s="238">
        <v>233266.44890924776</v>
      </c>
      <c r="K92" s="238">
        <v>199939.6051278247</v>
      </c>
      <c r="L92" s="238">
        <v>212649.06927985002</v>
      </c>
      <c r="M92" s="238"/>
      <c r="N92" s="238"/>
      <c r="O92" s="233"/>
      <c r="P92" s="233"/>
    </row>
    <row r="93" spans="1:16" ht="9.75" customHeight="1">
      <c r="A93" s="360"/>
      <c r="B93" s="169" t="s">
        <v>174</v>
      </c>
      <c r="C93" s="176">
        <v>5536.369757658153</v>
      </c>
      <c r="D93" s="176">
        <v>4673.930986441159</v>
      </c>
      <c r="E93" s="176">
        <v>5516.36043322351</v>
      </c>
      <c r="F93" s="176">
        <v>3852.125919761789</v>
      </c>
      <c r="G93" s="176">
        <v>4416.411120798541</v>
      </c>
      <c r="H93" s="176">
        <v>4754.544731571398</v>
      </c>
      <c r="I93" s="238">
        <v>4268.219039679446</v>
      </c>
      <c r="J93" s="238">
        <v>4529.003968015245</v>
      </c>
      <c r="K93" s="238">
        <v>5179.084252941734</v>
      </c>
      <c r="L93" s="238">
        <v>4364.46574659151</v>
      </c>
      <c r="M93" s="238"/>
      <c r="N93" s="238"/>
      <c r="O93" s="233"/>
      <c r="P93" s="233"/>
    </row>
    <row r="94" spans="1:16" ht="9.75" customHeight="1">
      <c r="A94" s="360"/>
      <c r="B94" s="125" t="s">
        <v>175</v>
      </c>
      <c r="C94" s="176">
        <v>4639.2941369451255</v>
      </c>
      <c r="D94" s="176">
        <v>4360.111119536329</v>
      </c>
      <c r="E94" s="176">
        <v>6150.399746529057</v>
      </c>
      <c r="F94" s="176">
        <v>5507.543785628208</v>
      </c>
      <c r="G94" s="176">
        <v>6033.215765140863</v>
      </c>
      <c r="H94" s="176">
        <v>5369.351218268886</v>
      </c>
      <c r="I94" s="238">
        <v>5248.682022825711</v>
      </c>
      <c r="J94" s="238">
        <v>5464.316616288871</v>
      </c>
      <c r="K94" s="238">
        <v>5042.076872110619</v>
      </c>
      <c r="L94" s="238">
        <v>5037.393643496636</v>
      </c>
      <c r="M94" s="238"/>
      <c r="N94" s="238"/>
      <c r="O94" s="233"/>
      <c r="P94" s="233"/>
    </row>
    <row r="95" spans="1:15" ht="9.75" customHeight="1">
      <c r="A95" s="360"/>
      <c r="B95" s="169" t="s">
        <v>176</v>
      </c>
      <c r="C95" s="176">
        <v>99355.4906239457</v>
      </c>
      <c r="D95" s="176">
        <v>94380.80000709562</v>
      </c>
      <c r="E95" s="176">
        <v>102368.4703141431</v>
      </c>
      <c r="F95" s="176">
        <v>101293.00184072382</v>
      </c>
      <c r="G95" s="176">
        <v>104881.56960240098</v>
      </c>
      <c r="H95" s="176">
        <v>124129.78971359514</v>
      </c>
      <c r="I95" s="238">
        <v>128258.50883900258</v>
      </c>
      <c r="J95" s="238">
        <v>111903.90112978523</v>
      </c>
      <c r="K95" s="238">
        <v>97180.80548450502</v>
      </c>
      <c r="L95" s="238">
        <v>100475.80804094706</v>
      </c>
      <c r="M95" s="238"/>
      <c r="N95" s="238"/>
      <c r="O95" s="233"/>
    </row>
    <row r="96" spans="1:15" ht="9.75" customHeight="1">
      <c r="A96" s="360"/>
      <c r="B96" s="169" t="s">
        <v>177</v>
      </c>
      <c r="C96" s="176">
        <v>151112.47848869226</v>
      </c>
      <c r="D96" s="176">
        <v>136420.71423300958</v>
      </c>
      <c r="E96" s="176">
        <v>151875.76215169526</v>
      </c>
      <c r="F96" s="176">
        <v>137458.84984869</v>
      </c>
      <c r="G96" s="176">
        <v>133975.92413052503</v>
      </c>
      <c r="H96" s="176">
        <v>157302.99430216337</v>
      </c>
      <c r="I96" s="238">
        <v>176229.69033901833</v>
      </c>
      <c r="J96" s="238">
        <v>152549.7219045238</v>
      </c>
      <c r="K96" s="238">
        <v>119938.47140488897</v>
      </c>
      <c r="L96" s="238">
        <v>136144.4690454951</v>
      </c>
      <c r="M96" s="238"/>
      <c r="N96" s="238"/>
      <c r="O96" s="233"/>
    </row>
    <row r="97" spans="1:15" ht="22.5">
      <c r="A97" s="360" t="s">
        <v>156</v>
      </c>
      <c r="B97" s="170" t="s">
        <v>128</v>
      </c>
      <c r="C97" s="176">
        <v>17429.61253561251</v>
      </c>
      <c r="D97" s="176">
        <v>13404.000000000127</v>
      </c>
      <c r="E97" s="176">
        <v>10130.99999999991</v>
      </c>
      <c r="F97" s="176">
        <v>15181.396825396872</v>
      </c>
      <c r="G97" s="176">
        <v>13937.000000000342</v>
      </c>
      <c r="H97" s="176">
        <v>0</v>
      </c>
      <c r="I97" s="239">
        <v>3641.1765232974644</v>
      </c>
      <c r="J97" s="239">
        <v>2631.999999999982</v>
      </c>
      <c r="K97" s="239">
        <v>9724.99999999992</v>
      </c>
      <c r="L97" s="239">
        <v>18715.795792798024</v>
      </c>
      <c r="M97" s="239"/>
      <c r="N97" s="239"/>
      <c r="O97" s="233"/>
    </row>
    <row r="98" spans="1:14" ht="9.75" customHeight="1">
      <c r="A98" s="362"/>
      <c r="B98" s="171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</row>
    <row r="99" spans="1:14" ht="9.75" customHeight="1">
      <c r="A99" s="359" t="s">
        <v>178</v>
      </c>
      <c r="B99" s="169" t="s">
        <v>153</v>
      </c>
      <c r="C99" s="181">
        <f aca="true" t="shared" si="0" ref="C99:F107">+C79/C89</f>
        <v>10.221458501901424</v>
      </c>
      <c r="D99" s="181">
        <f t="shared" si="0"/>
        <v>9.247463694143626</v>
      </c>
      <c r="E99" s="181">
        <f t="shared" si="0"/>
        <v>8.812630858929626</v>
      </c>
      <c r="F99" s="181">
        <f t="shared" si="0"/>
        <v>8.603626562936018</v>
      </c>
      <c r="G99" s="181">
        <v>8.589965223811724</v>
      </c>
      <c r="H99" s="181">
        <v>8.98851995816717</v>
      </c>
      <c r="I99" s="181">
        <v>9.075513638852598</v>
      </c>
      <c r="J99" s="181">
        <v>8.613403260799306</v>
      </c>
      <c r="K99" s="181">
        <v>8.449592501145432</v>
      </c>
      <c r="L99" s="181">
        <v>8.684169719697627</v>
      </c>
      <c r="M99" s="181"/>
      <c r="N99" s="181"/>
    </row>
    <row r="100" spans="1:14" ht="9.75" customHeight="1">
      <c r="A100" s="360"/>
      <c r="B100" s="164" t="s">
        <v>122</v>
      </c>
      <c r="C100" s="182">
        <f t="shared" si="0"/>
        <v>10.354577254398341</v>
      </c>
      <c r="D100" s="182">
        <f t="shared" si="0"/>
        <v>9.343359851695215</v>
      </c>
      <c r="E100" s="182">
        <f t="shared" si="0"/>
        <v>8.876614328353707</v>
      </c>
      <c r="F100" s="182">
        <f t="shared" si="0"/>
        <v>8.689915830112414</v>
      </c>
      <c r="G100" s="182">
        <v>8.653253047893015</v>
      </c>
      <c r="H100" s="182">
        <v>8.98851995816717</v>
      </c>
      <c r="I100" s="182">
        <v>9.100282269483795</v>
      </c>
      <c r="J100" s="182">
        <v>8.621762744476245</v>
      </c>
      <c r="K100" s="182">
        <v>8.483552157998092</v>
      </c>
      <c r="L100" s="182">
        <v>8.801388917161528</v>
      </c>
      <c r="M100" s="182"/>
      <c r="N100" s="182"/>
    </row>
    <row r="101" spans="1:14" ht="9.75" customHeight="1">
      <c r="A101" s="360"/>
      <c r="B101" s="169" t="s">
        <v>166</v>
      </c>
      <c r="C101" s="182">
        <f t="shared" si="0"/>
        <v>7.394173189241197</v>
      </c>
      <c r="D101" s="182">
        <f t="shared" si="0"/>
        <v>6.8688230001895985</v>
      </c>
      <c r="E101" s="182">
        <f t="shared" si="0"/>
        <v>6.815822316577287</v>
      </c>
      <c r="F101" s="182">
        <f t="shared" si="0"/>
        <v>6.631201133337134</v>
      </c>
      <c r="G101" s="182">
        <v>6.616934445132696</v>
      </c>
      <c r="H101" s="182">
        <v>6.747546702144849</v>
      </c>
      <c r="I101" s="182">
        <v>6.838814710374001</v>
      </c>
      <c r="J101" s="182">
        <v>6.706884126113243</v>
      </c>
      <c r="K101" s="182">
        <v>6.375845747970047</v>
      </c>
      <c r="L101" s="182">
        <v>6.5006578420550545</v>
      </c>
      <c r="M101" s="182"/>
      <c r="N101" s="182"/>
    </row>
    <row r="102" spans="1:14" ht="9.75" customHeight="1">
      <c r="A102" s="360"/>
      <c r="B102" s="169" t="s">
        <v>167</v>
      </c>
      <c r="C102" s="182">
        <f t="shared" si="0"/>
        <v>9.406814090403634</v>
      </c>
      <c r="D102" s="182">
        <f t="shared" si="0"/>
        <v>8.614258281585082</v>
      </c>
      <c r="E102" s="182">
        <f t="shared" si="0"/>
        <v>8.174625035213191</v>
      </c>
      <c r="F102" s="182">
        <f t="shared" si="0"/>
        <v>7.811461329526833</v>
      </c>
      <c r="G102" s="182">
        <v>7.446923359099548</v>
      </c>
      <c r="H102" s="182">
        <v>7.814396943322222</v>
      </c>
      <c r="I102" s="182">
        <v>7.796991165556713</v>
      </c>
      <c r="J102" s="182">
        <v>7.427024896877974</v>
      </c>
      <c r="K102" s="182">
        <v>7.331051306780332</v>
      </c>
      <c r="L102" s="182">
        <v>7.918928545234655</v>
      </c>
      <c r="M102" s="182"/>
      <c r="N102" s="182"/>
    </row>
    <row r="103" spans="1:14" ht="9.75" customHeight="1">
      <c r="A103" s="360"/>
      <c r="B103" s="169" t="s">
        <v>174</v>
      </c>
      <c r="C103" s="182">
        <f t="shared" si="0"/>
        <v>7.018478065698278</v>
      </c>
      <c r="D103" s="182">
        <f t="shared" si="0"/>
        <v>5.929630804541973</v>
      </c>
      <c r="E103" s="182">
        <f t="shared" si="0"/>
        <v>4.556116902383193</v>
      </c>
      <c r="F103" s="182">
        <f t="shared" si="0"/>
        <v>4.683558332959056</v>
      </c>
      <c r="G103" s="182">
        <v>4.462096191533767</v>
      </c>
      <c r="H103" s="182">
        <v>4.111550949390435</v>
      </c>
      <c r="I103" s="182">
        <v>4.1141211700827265</v>
      </c>
      <c r="J103" s="182">
        <v>3.7754769108170594</v>
      </c>
      <c r="K103" s="182">
        <v>3.3351014124917993</v>
      </c>
      <c r="L103" s="182">
        <v>4.829343456226972</v>
      </c>
      <c r="M103" s="182"/>
      <c r="N103" s="182"/>
    </row>
    <row r="104" spans="1:14" ht="9.75" customHeight="1">
      <c r="A104" s="360"/>
      <c r="B104" s="125" t="s">
        <v>175</v>
      </c>
      <c r="C104" s="182">
        <f t="shared" si="0"/>
        <v>3.6638784895394756</v>
      </c>
      <c r="D104" s="182">
        <f t="shared" si="0"/>
        <v>3.3730360262840082</v>
      </c>
      <c r="E104" s="182">
        <f t="shared" si="0"/>
        <v>3.4731305098336738</v>
      </c>
      <c r="F104" s="182">
        <f t="shared" si="0"/>
        <v>2.990085707320069</v>
      </c>
      <c r="G104" s="182">
        <v>3.054239569427401</v>
      </c>
      <c r="H104" s="182">
        <v>3.695351080003559</v>
      </c>
      <c r="I104" s="182">
        <v>3.6112251656239702</v>
      </c>
      <c r="J104" s="182">
        <v>2.808346614378052</v>
      </c>
      <c r="K104" s="182">
        <v>2.788642666442869</v>
      </c>
      <c r="L104" s="182">
        <v>2.9980967832648693</v>
      </c>
      <c r="M104" s="182"/>
      <c r="N104" s="182"/>
    </row>
    <row r="105" spans="1:14" ht="9.75" customHeight="1">
      <c r="A105" s="360"/>
      <c r="B105" s="169" t="s">
        <v>176</v>
      </c>
      <c r="C105" s="182">
        <f t="shared" si="0"/>
        <v>8.931606371419</v>
      </c>
      <c r="D105" s="182">
        <f t="shared" si="0"/>
        <v>7.831963377829671</v>
      </c>
      <c r="E105" s="182">
        <f t="shared" si="0"/>
        <v>7.475864110279032</v>
      </c>
      <c r="F105" s="182">
        <f t="shared" si="0"/>
        <v>7.274134383896778</v>
      </c>
      <c r="G105" s="182">
        <v>7.119936226171113</v>
      </c>
      <c r="H105" s="182">
        <v>7.424382884004152</v>
      </c>
      <c r="I105" s="182">
        <v>7.520044385171952</v>
      </c>
      <c r="J105" s="182">
        <v>7.03596275247778</v>
      </c>
      <c r="K105" s="182">
        <v>6.960156837194592</v>
      </c>
      <c r="L105" s="182">
        <v>7.24831998973475</v>
      </c>
      <c r="M105" s="182"/>
      <c r="N105" s="182"/>
    </row>
    <row r="106" spans="1:14" ht="9.75" customHeight="1">
      <c r="A106" s="360" t="s">
        <v>179</v>
      </c>
      <c r="B106" s="169" t="s">
        <v>177</v>
      </c>
      <c r="C106" s="182">
        <f t="shared" si="0"/>
        <v>8.917889831701293</v>
      </c>
      <c r="D106" s="182">
        <f t="shared" si="0"/>
        <v>7.78884640045939</v>
      </c>
      <c r="E106" s="182">
        <f t="shared" si="0"/>
        <v>7.220316843570429</v>
      </c>
      <c r="F106" s="182">
        <f t="shared" si="0"/>
        <v>7.055399609007709</v>
      </c>
      <c r="G106" s="182">
        <v>6.751887810601175</v>
      </c>
      <c r="H106" s="182">
        <v>7.0733198985259245</v>
      </c>
      <c r="I106" s="182">
        <v>7.060646662077634</v>
      </c>
      <c r="J106" s="182">
        <v>6.645736798857543</v>
      </c>
      <c r="K106" s="182">
        <v>6.939100400646506</v>
      </c>
      <c r="L106" s="182">
        <v>7.056429538855892</v>
      </c>
      <c r="M106" s="182"/>
      <c r="N106" s="182"/>
    </row>
    <row r="107" spans="1:14" ht="22.5">
      <c r="A107" s="360"/>
      <c r="B107" s="170" t="s">
        <v>128</v>
      </c>
      <c r="C107" s="182">
        <f t="shared" si="0"/>
        <v>4.580708243564228</v>
      </c>
      <c r="D107" s="182">
        <f t="shared" si="0"/>
        <v>4.291621530320157</v>
      </c>
      <c r="E107" s="182">
        <f t="shared" si="0"/>
        <v>3.8064307175754974</v>
      </c>
      <c r="F107" s="182">
        <f t="shared" si="0"/>
        <v>4.410157778506895</v>
      </c>
      <c r="G107" s="182">
        <v>5.242099062743999</v>
      </c>
      <c r="H107" s="182">
        <v>0</v>
      </c>
      <c r="I107" s="182">
        <v>3.033400511818105</v>
      </c>
      <c r="J107" s="182">
        <v>6.021871202916157</v>
      </c>
      <c r="K107" s="182">
        <v>6.032753865444376</v>
      </c>
      <c r="L107" s="182">
        <v>4.185635371627364</v>
      </c>
      <c r="M107" s="182"/>
      <c r="N107" s="182"/>
    </row>
    <row r="108" spans="1:14" ht="9.75" customHeight="1">
      <c r="A108" s="362"/>
      <c r="B108" s="171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</row>
    <row r="109" spans="1:14" ht="9.75" customHeight="1">
      <c r="A109" s="359" t="s">
        <v>157</v>
      </c>
      <c r="B109" s="184" t="s">
        <v>158</v>
      </c>
      <c r="C109" s="187">
        <f>+C69*1000000/C79</f>
        <v>208.28683165585255</v>
      </c>
      <c r="D109" s="187">
        <f>+D69*1000000/D79</f>
        <v>206.9854615047767</v>
      </c>
      <c r="E109" s="187">
        <f>+E69*1000000/E79</f>
        <v>200.57146605959127</v>
      </c>
      <c r="F109" s="187">
        <f>+F69*1000000/F79</f>
        <v>193.02006893290192</v>
      </c>
      <c r="G109" s="187">
        <v>198.69032126305106</v>
      </c>
      <c r="H109" s="187">
        <v>192.69425800402422</v>
      </c>
      <c r="I109" s="187">
        <v>195.9893891009793</v>
      </c>
      <c r="J109" s="187">
        <v>197.47833445331324</v>
      </c>
      <c r="K109" s="187">
        <v>205.57466455292763</v>
      </c>
      <c r="L109" s="187">
        <v>203.142205592301</v>
      </c>
      <c r="M109" s="187"/>
      <c r="N109" s="187"/>
    </row>
    <row r="110" spans="1:14" ht="9.75" customHeight="1">
      <c r="A110" s="360"/>
      <c r="B110" s="164" t="s">
        <v>122</v>
      </c>
      <c r="C110" s="165">
        <f aca="true" t="shared" si="1" ref="C110:F117">+C70*1000000/C80</f>
        <v>209.7108590087835</v>
      </c>
      <c r="D110" s="165">
        <f t="shared" si="1"/>
        <v>208.2169782330714</v>
      </c>
      <c r="E110" s="165">
        <f t="shared" si="1"/>
        <v>201.3192029674952</v>
      </c>
      <c r="F110" s="165">
        <f t="shared" si="1"/>
        <v>194.31661334437806</v>
      </c>
      <c r="G110" s="165">
        <v>200.24332323184717</v>
      </c>
      <c r="H110" s="165">
        <v>192.69425800402422</v>
      </c>
      <c r="I110" s="165">
        <v>196.1475553207292</v>
      </c>
      <c r="J110" s="165">
        <v>197.7852656604362</v>
      </c>
      <c r="K110" s="165">
        <v>206.8912094123119</v>
      </c>
      <c r="L110" s="165">
        <v>204.56639837845614</v>
      </c>
      <c r="M110" s="165"/>
      <c r="N110" s="165"/>
    </row>
    <row r="111" spans="1:14" ht="9.75" customHeight="1">
      <c r="A111" s="360"/>
      <c r="B111" s="169" t="s">
        <v>166</v>
      </c>
      <c r="C111" s="165">
        <f t="shared" si="1"/>
        <v>204.43978606780078</v>
      </c>
      <c r="D111" s="165">
        <f t="shared" si="1"/>
        <v>195.4151309922904</v>
      </c>
      <c r="E111" s="165">
        <f t="shared" si="1"/>
        <v>196.80916962513075</v>
      </c>
      <c r="F111" s="165">
        <f t="shared" si="1"/>
        <v>188.62329785079237</v>
      </c>
      <c r="G111" s="165">
        <v>197.94786906793453</v>
      </c>
      <c r="H111" s="165">
        <v>194.89018463716434</v>
      </c>
      <c r="I111" s="165">
        <v>201.40100848341456</v>
      </c>
      <c r="J111" s="165">
        <v>201.4153270166667</v>
      </c>
      <c r="K111" s="165">
        <v>201.9876378572611</v>
      </c>
      <c r="L111" s="165">
        <v>204.90581916846162</v>
      </c>
      <c r="M111" s="165"/>
      <c r="N111" s="165"/>
    </row>
    <row r="112" spans="1:14" ht="9.75" customHeight="1">
      <c r="A112" s="360"/>
      <c r="B112" s="169" t="s">
        <v>167</v>
      </c>
      <c r="C112" s="165">
        <f t="shared" si="1"/>
        <v>226.19780384904053</v>
      </c>
      <c r="D112" s="165">
        <f t="shared" si="1"/>
        <v>232.2337521229255</v>
      </c>
      <c r="E112" s="165">
        <f t="shared" si="1"/>
        <v>216.5444626448954</v>
      </c>
      <c r="F112" s="165">
        <f t="shared" si="1"/>
        <v>209.7991657701099</v>
      </c>
      <c r="G112" s="165">
        <v>214.31483474146088</v>
      </c>
      <c r="H112" s="165">
        <v>200.22578040903275</v>
      </c>
      <c r="I112" s="165">
        <v>211.72441182556872</v>
      </c>
      <c r="J112" s="165">
        <v>210.58339516507846</v>
      </c>
      <c r="K112" s="165">
        <v>229.1045451299359</v>
      </c>
      <c r="L112" s="165">
        <v>218.68566330242814</v>
      </c>
      <c r="M112" s="165"/>
      <c r="N112" s="165"/>
    </row>
    <row r="113" spans="1:14" ht="9.75" customHeight="1">
      <c r="A113" s="360"/>
      <c r="B113" s="169" t="s">
        <v>174</v>
      </c>
      <c r="C113" s="165">
        <f t="shared" si="1"/>
        <v>153.35245156599467</v>
      </c>
      <c r="D113" s="165">
        <f t="shared" si="1"/>
        <v>132.29172425243343</v>
      </c>
      <c r="E113" s="165">
        <f t="shared" si="1"/>
        <v>114.80454867929716</v>
      </c>
      <c r="F113" s="165">
        <f t="shared" si="1"/>
        <v>128.22276294311607</v>
      </c>
      <c r="G113" s="165">
        <v>132.8638843652069</v>
      </c>
      <c r="H113" s="165">
        <v>112.95743279917278</v>
      </c>
      <c r="I113" s="165">
        <v>79.8372077453328</v>
      </c>
      <c r="J113" s="165">
        <v>84.78524326736427</v>
      </c>
      <c r="K113" s="165">
        <v>137.68014347402965</v>
      </c>
      <c r="L113" s="165">
        <v>60.18224340495078</v>
      </c>
      <c r="M113" s="165"/>
      <c r="N113" s="165"/>
    </row>
    <row r="114" spans="1:14" ht="9.75" customHeight="1">
      <c r="A114" s="360"/>
      <c r="B114" s="125" t="s">
        <v>175</v>
      </c>
      <c r="C114" s="165">
        <f t="shared" si="1"/>
        <v>455.677565402694</v>
      </c>
      <c r="D114" s="165">
        <f t="shared" si="1"/>
        <v>333.2282259145573</v>
      </c>
      <c r="E114" s="165">
        <f t="shared" si="1"/>
        <v>434.9482485366755</v>
      </c>
      <c r="F114" s="165">
        <f t="shared" si="1"/>
        <v>447.3446100576235</v>
      </c>
      <c r="G114" s="165">
        <v>389.39305939656725</v>
      </c>
      <c r="H114" s="165">
        <v>317.4746364021211</v>
      </c>
      <c r="I114" s="165">
        <v>270.1034877031218</v>
      </c>
      <c r="J114" s="165">
        <v>353.02294519320367</v>
      </c>
      <c r="K114" s="165">
        <v>360.2067443690288</v>
      </c>
      <c r="L114" s="165">
        <v>351.65605312041123</v>
      </c>
      <c r="M114" s="165"/>
      <c r="N114" s="165"/>
    </row>
    <row r="115" spans="1:14" ht="9.75" customHeight="1">
      <c r="A115" s="360" t="s">
        <v>160</v>
      </c>
      <c r="B115" s="169" t="s">
        <v>176</v>
      </c>
      <c r="C115" s="165">
        <f t="shared" si="1"/>
        <v>210.67467743405186</v>
      </c>
      <c r="D115" s="165">
        <f t="shared" si="1"/>
        <v>212.11660077090048</v>
      </c>
      <c r="E115" s="165">
        <f t="shared" si="1"/>
        <v>200.28367391441517</v>
      </c>
      <c r="F115" s="165">
        <f t="shared" si="1"/>
        <v>190.79035973737174</v>
      </c>
      <c r="G115" s="165">
        <v>192.70557941660778</v>
      </c>
      <c r="H115" s="165">
        <v>187.32744022302973</v>
      </c>
      <c r="I115" s="165">
        <v>171.57407774793006</v>
      </c>
      <c r="J115" s="165">
        <v>187.15322623928236</v>
      </c>
      <c r="K115" s="165">
        <v>188.03376047206527</v>
      </c>
      <c r="L115" s="165">
        <v>193.6363591264895</v>
      </c>
      <c r="M115" s="165"/>
      <c r="N115" s="165"/>
    </row>
    <row r="116" spans="1:14" ht="9.75" customHeight="1">
      <c r="A116" s="360" t="s">
        <v>160</v>
      </c>
      <c r="B116" s="169" t="s">
        <v>177</v>
      </c>
      <c r="C116" s="165">
        <f t="shared" si="1"/>
        <v>195.37808845445835</v>
      </c>
      <c r="D116" s="165">
        <f t="shared" si="1"/>
        <v>201.04586805474793</v>
      </c>
      <c r="E116" s="165">
        <f t="shared" si="1"/>
        <v>185.34982675562807</v>
      </c>
      <c r="F116" s="165">
        <f t="shared" si="1"/>
        <v>182.71039023174882</v>
      </c>
      <c r="G116" s="165">
        <v>186.0573046142907</v>
      </c>
      <c r="H116" s="165">
        <v>176.1489147383401</v>
      </c>
      <c r="I116" s="165">
        <v>174.11666607688716</v>
      </c>
      <c r="J116" s="165">
        <v>171.3073742796334</v>
      </c>
      <c r="K116" s="165">
        <v>198.82620391091083</v>
      </c>
      <c r="L116" s="165">
        <v>187.92967329084019</v>
      </c>
      <c r="M116" s="165"/>
      <c r="N116" s="165"/>
    </row>
    <row r="117" spans="1:14" ht="22.5">
      <c r="A117" s="361"/>
      <c r="B117" s="170" t="s">
        <v>128</v>
      </c>
      <c r="C117" s="165">
        <f t="shared" si="1"/>
        <v>71.88641228341356</v>
      </c>
      <c r="D117" s="165">
        <f t="shared" si="1"/>
        <v>68.42534617481374</v>
      </c>
      <c r="E117" s="165">
        <f t="shared" si="1"/>
        <v>64.13870696107784</v>
      </c>
      <c r="F117" s="165">
        <f t="shared" si="1"/>
        <v>68.86470874341956</v>
      </c>
      <c r="G117" s="165">
        <v>63.07957373821282</v>
      </c>
      <c r="H117" s="165">
        <v>0</v>
      </c>
      <c r="I117" s="165">
        <v>80.23813682678312</v>
      </c>
      <c r="J117" s="165">
        <v>61.24518900343642</v>
      </c>
      <c r="K117" s="165">
        <v>73.81509993841331</v>
      </c>
      <c r="L117" s="165">
        <v>88.2128693600708</v>
      </c>
      <c r="M117" s="165"/>
      <c r="N117" s="165"/>
    </row>
    <row r="118" spans="1:14" ht="9.75" customHeight="1">
      <c r="A118" s="362"/>
      <c r="B118" s="171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</row>
    <row r="119" spans="1:14" ht="9.75" customHeight="1">
      <c r="A119" s="359" t="s">
        <v>159</v>
      </c>
      <c r="B119" s="184" t="s">
        <v>158</v>
      </c>
      <c r="C119" s="165">
        <f>+C69*1000000/C89</f>
        <v>2128.9952062628245</v>
      </c>
      <c r="D119" s="165">
        <f>+D69*1000000/D89</f>
        <v>1914.090540480986</v>
      </c>
      <c r="E119" s="165">
        <f>+E69*1000000/E89</f>
        <v>1767.5622912175104</v>
      </c>
      <c r="F119" s="165">
        <f>+F69*1000000/F89</f>
        <v>1660.6725922508563</v>
      </c>
      <c r="G119" s="165">
        <v>1706.7429499575871</v>
      </c>
      <c r="H119" s="165">
        <v>1732.0361838933857</v>
      </c>
      <c r="I119" s="165">
        <v>1778.704373856327</v>
      </c>
      <c r="J119" s="165">
        <v>1700.9605299173838</v>
      </c>
      <c r="K119" s="165">
        <v>1737.0221440319056</v>
      </c>
      <c r="L119" s="165">
        <v>1764.1213905972502</v>
      </c>
      <c r="M119" s="165"/>
      <c r="N119" s="165"/>
    </row>
    <row r="120" spans="1:14" ht="9.75" customHeight="1">
      <c r="A120" s="360"/>
      <c r="B120" s="164" t="s">
        <v>122</v>
      </c>
      <c r="C120" s="165">
        <f aca="true" t="shared" si="2" ref="C120:F127">+C70*1000000/C90</f>
        <v>2171.467290692687</v>
      </c>
      <c r="D120" s="165">
        <f t="shared" si="2"/>
        <v>1945.446154864176</v>
      </c>
      <c r="E120" s="165">
        <f t="shared" si="2"/>
        <v>1787.032921634016</v>
      </c>
      <c r="F120" s="165">
        <f t="shared" si="2"/>
        <v>1688.5950143551438</v>
      </c>
      <c r="G120" s="165">
        <v>1732.7561470762078</v>
      </c>
      <c r="H120" s="165">
        <v>1732.0361838933857</v>
      </c>
      <c r="I120" s="165">
        <v>1784.9981198878238</v>
      </c>
      <c r="J120" s="165">
        <v>1705.2576348774853</v>
      </c>
      <c r="K120" s="165">
        <v>1755.1723660806535</v>
      </c>
      <c r="L120" s="165">
        <v>1800.4684315117938</v>
      </c>
      <c r="M120" s="165"/>
      <c r="N120" s="165"/>
    </row>
    <row r="121" spans="1:14" ht="9.75" customHeight="1">
      <c r="A121" s="360"/>
      <c r="B121" s="169" t="s">
        <v>166</v>
      </c>
      <c r="C121" s="165">
        <f t="shared" si="2"/>
        <v>1511.6631849567386</v>
      </c>
      <c r="D121" s="165">
        <f t="shared" si="2"/>
        <v>1342.2719463449073</v>
      </c>
      <c r="E121" s="165">
        <f t="shared" si="2"/>
        <v>1341.416330438011</v>
      </c>
      <c r="F121" s="165">
        <f t="shared" si="2"/>
        <v>1250.799026481962</v>
      </c>
      <c r="G121" s="165">
        <v>1309.8080731762332</v>
      </c>
      <c r="H121" s="165">
        <v>1315.0306226288988</v>
      </c>
      <c r="I121" s="165">
        <v>1377.3441795005344</v>
      </c>
      <c r="J121" s="165">
        <v>1350.8692595239897</v>
      </c>
      <c r="K121" s="165">
        <v>1287.842021974732</v>
      </c>
      <c r="L121" s="165">
        <v>1332.022620260175</v>
      </c>
      <c r="M121" s="165"/>
      <c r="N121" s="165"/>
    </row>
    <row r="122" spans="1:14" ht="9.75" customHeight="1">
      <c r="A122" s="360"/>
      <c r="B122" s="169" t="s">
        <v>167</v>
      </c>
      <c r="C122" s="165">
        <f t="shared" si="2"/>
        <v>2127.8006884655115</v>
      </c>
      <c r="D122" s="165">
        <f t="shared" si="2"/>
        <v>2000.5215224884882</v>
      </c>
      <c r="E122" s="165">
        <f t="shared" si="2"/>
        <v>1770.1697855737496</v>
      </c>
      <c r="F122" s="165">
        <f t="shared" si="2"/>
        <v>1638.8380703802031</v>
      </c>
      <c r="G122" s="165">
        <v>1595.9861490377443</v>
      </c>
      <c r="H122" s="165">
        <v>1564.643726402652</v>
      </c>
      <c r="I122" s="165">
        <v>1650.8133685366506</v>
      </c>
      <c r="J122" s="165">
        <v>1564.0081187601302</v>
      </c>
      <c r="K122" s="165">
        <v>1679.57717496413</v>
      </c>
      <c r="L122" s="165">
        <v>1731.7561415591726</v>
      </c>
      <c r="M122" s="165"/>
      <c r="N122" s="165"/>
    </row>
    <row r="123" spans="1:14" ht="9.75" customHeight="1">
      <c r="A123" s="360"/>
      <c r="B123" s="169" t="s">
        <v>174</v>
      </c>
      <c r="C123" s="165">
        <f t="shared" si="2"/>
        <v>1076.3008176369913</v>
      </c>
      <c r="D123" s="165">
        <f t="shared" si="2"/>
        <v>784.4410833132016</v>
      </c>
      <c r="E123" s="165">
        <f t="shared" si="2"/>
        <v>523.0629447082199</v>
      </c>
      <c r="F123" s="165">
        <f t="shared" si="2"/>
        <v>600.538789857265</v>
      </c>
      <c r="G123" s="165">
        <v>592.8514324183725</v>
      </c>
      <c r="H123" s="165">
        <v>464.430240066145</v>
      </c>
      <c r="I123" s="165">
        <v>328.4599465453663</v>
      </c>
      <c r="J123" s="165">
        <v>320.10472833394135</v>
      </c>
      <c r="K123" s="165">
        <v>459.17724097230985</v>
      </c>
      <c r="L123" s="165">
        <v>290.64072336875796</v>
      </c>
      <c r="M123" s="165"/>
      <c r="N123" s="165"/>
    </row>
    <row r="124" spans="1:25" ht="10.5" customHeight="1">
      <c r="A124" s="360"/>
      <c r="B124" s="125" t="s">
        <v>175</v>
      </c>
      <c r="C124" s="165">
        <f t="shared" si="2"/>
        <v>1669.547230044648</v>
      </c>
      <c r="D124" s="165">
        <f t="shared" si="2"/>
        <v>1123.9908109845082</v>
      </c>
      <c r="E124" s="165">
        <f t="shared" si="2"/>
        <v>1510.6320321914473</v>
      </c>
      <c r="F124" s="165">
        <f t="shared" si="2"/>
        <v>1337.5987247799696</v>
      </c>
      <c r="G124" s="165">
        <v>1189.29969006939</v>
      </c>
      <c r="H124" s="165">
        <v>1173.1802405023157</v>
      </c>
      <c r="I124" s="165">
        <v>975.4045121163181</v>
      </c>
      <c r="J124" s="165">
        <v>991.4107929311024</v>
      </c>
      <c r="K124" s="165">
        <v>1004.4878960879532</v>
      </c>
      <c r="L124" s="165">
        <v>1054.2988816759248</v>
      </c>
      <c r="M124" s="165"/>
      <c r="N124" s="165"/>
      <c r="Y124" s="242"/>
    </row>
    <row r="125" spans="1:15" ht="10.5" customHeight="1">
      <c r="A125" s="360" t="s">
        <v>160</v>
      </c>
      <c r="B125" s="169" t="s">
        <v>176</v>
      </c>
      <c r="C125" s="165">
        <f t="shared" si="2"/>
        <v>1881.6632912666203</v>
      </c>
      <c r="D125" s="165">
        <f t="shared" si="2"/>
        <v>1661.2894490674096</v>
      </c>
      <c r="E125" s="165">
        <f t="shared" si="2"/>
        <v>1497.293529691605</v>
      </c>
      <c r="F125" s="165">
        <f t="shared" si="2"/>
        <v>1387.8347158816512</v>
      </c>
      <c r="G125" s="165">
        <v>1372.0514358736</v>
      </c>
      <c r="H125" s="165">
        <v>1390.790640896173</v>
      </c>
      <c r="I125" s="165">
        <v>1290.2446800093771</v>
      </c>
      <c r="J125" s="165">
        <v>1316.803128825638</v>
      </c>
      <c r="K125" s="165">
        <v>1308.7444635730556</v>
      </c>
      <c r="L125" s="165">
        <v>1403.5382925959907</v>
      </c>
      <c r="M125" s="165"/>
      <c r="N125" s="165"/>
      <c r="O125" s="242"/>
    </row>
    <row r="126" spans="1:15" ht="10.5" customHeight="1">
      <c r="A126" s="360" t="s">
        <v>160</v>
      </c>
      <c r="B126" s="169" t="s">
        <v>177</v>
      </c>
      <c r="C126" s="165">
        <f t="shared" si="2"/>
        <v>1742.36026836525</v>
      </c>
      <c r="D126" s="165">
        <f t="shared" si="2"/>
        <v>1565.9153857254569</v>
      </c>
      <c r="E126" s="165">
        <f t="shared" si="2"/>
        <v>1338.2844760765224</v>
      </c>
      <c r="F126" s="165">
        <f t="shared" si="2"/>
        <v>1289.0948158027265</v>
      </c>
      <c r="G126" s="165">
        <v>1256.238047098539</v>
      </c>
      <c r="H126" s="165">
        <v>1245.9576237224476</v>
      </c>
      <c r="I126" s="165">
        <v>1229.3762571478592</v>
      </c>
      <c r="J126" s="165">
        <v>1138.4637211658219</v>
      </c>
      <c r="K126" s="165">
        <v>1379.6749912172252</v>
      </c>
      <c r="L126" s="165">
        <v>1326.1124978370217</v>
      </c>
      <c r="M126" s="165"/>
      <c r="N126" s="165"/>
      <c r="O126" s="242"/>
    </row>
    <row r="127" spans="1:15" ht="22.5">
      <c r="A127" s="361"/>
      <c r="B127" s="170" t="s">
        <v>128</v>
      </c>
      <c r="C127" s="165">
        <f t="shared" si="2"/>
        <v>329.29068134688924</v>
      </c>
      <c r="D127" s="165">
        <f t="shared" si="2"/>
        <v>293.6556888634406</v>
      </c>
      <c r="E127" s="165">
        <f t="shared" si="2"/>
        <v>244.1395443622201</v>
      </c>
      <c r="F127" s="165">
        <f t="shared" si="2"/>
        <v>303.70423092940354</v>
      </c>
      <c r="G127" s="165">
        <v>330.66937437137636</v>
      </c>
      <c r="H127" s="165">
        <v>0</v>
      </c>
      <c r="I127" s="165">
        <v>243.39440531769506</v>
      </c>
      <c r="J127" s="165">
        <v>368.81063997695105</v>
      </c>
      <c r="K127" s="165">
        <v>445.3083294816258</v>
      </c>
      <c r="L127" s="165">
        <v>369.22690622625606</v>
      </c>
      <c r="M127" s="165"/>
      <c r="N127" s="165"/>
      <c r="O127" s="242"/>
    </row>
    <row r="128" spans="1:15" ht="10.5" customHeight="1">
      <c r="A128" s="362"/>
      <c r="B128" s="171"/>
      <c r="C128" s="165"/>
      <c r="D128" s="186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242"/>
    </row>
    <row r="129" spans="1:15" ht="10.5" customHeight="1">
      <c r="A129" s="243" t="s">
        <v>2</v>
      </c>
      <c r="B129" s="161" t="s">
        <v>173</v>
      </c>
      <c r="C129" s="232" t="s">
        <v>180</v>
      </c>
      <c r="D129" s="232" t="s">
        <v>139</v>
      </c>
      <c r="E129" s="232" t="s">
        <v>140</v>
      </c>
      <c r="F129" s="232" t="s">
        <v>141</v>
      </c>
      <c r="G129" s="162" t="s">
        <v>142</v>
      </c>
      <c r="H129" s="162" t="s">
        <v>143</v>
      </c>
      <c r="I129" s="162" t="s">
        <v>144</v>
      </c>
      <c r="J129" s="162" t="s">
        <v>145</v>
      </c>
      <c r="K129" s="162" t="s">
        <v>146</v>
      </c>
      <c r="L129" s="162" t="s">
        <v>147</v>
      </c>
      <c r="M129" s="162" t="s">
        <v>148</v>
      </c>
      <c r="N129" s="162" t="s">
        <v>149</v>
      </c>
      <c r="O129" s="242"/>
    </row>
    <row r="130" spans="1:15" ht="11.25">
      <c r="A130" s="359" t="s">
        <v>151</v>
      </c>
      <c r="B130" s="164" t="s">
        <v>150</v>
      </c>
      <c r="C130" s="187">
        <f>+C69</f>
        <v>1609.4967508162863</v>
      </c>
      <c r="D130" s="244">
        <f aca="true" t="shared" si="3" ref="D130:L138">+C130+D69</f>
        <v>2961.0605047973877</v>
      </c>
      <c r="E130" s="244">
        <f t="shared" si="3"/>
        <v>4380.062299776458</v>
      </c>
      <c r="F130" s="244">
        <f t="shared" si="3"/>
        <v>5630.4888529698555</v>
      </c>
      <c r="G130" s="244">
        <f t="shared" si="3"/>
        <v>6912.579045248077</v>
      </c>
      <c r="H130" s="244">
        <f t="shared" si="3"/>
        <v>8360.418733616858</v>
      </c>
      <c r="I130" s="244">
        <f t="shared" si="3"/>
        <v>9946.805363547943</v>
      </c>
      <c r="J130" s="244">
        <f t="shared" si="3"/>
        <v>11339.179341118182</v>
      </c>
      <c r="K130" s="244">
        <f t="shared" si="3"/>
        <v>12558.279087268087</v>
      </c>
      <c r="L130" s="244">
        <f t="shared" si="3"/>
        <v>13858.390684325032</v>
      </c>
      <c r="M130" s="244"/>
      <c r="N130" s="244"/>
      <c r="O130" s="245"/>
    </row>
    <row r="131" spans="1:15" ht="10.5" customHeight="1">
      <c r="A131" s="360"/>
      <c r="B131" s="164" t="s">
        <v>122</v>
      </c>
      <c r="C131" s="165">
        <f aca="true" t="shared" si="4" ref="C131:C138">+C70</f>
        <v>1603.757341828822</v>
      </c>
      <c r="D131" s="186">
        <f t="shared" si="3"/>
        <v>2951.384934956398</v>
      </c>
      <c r="E131" s="186">
        <f t="shared" si="3"/>
        <v>4367.913352211534</v>
      </c>
      <c r="F131" s="186">
        <f t="shared" si="3"/>
        <v>5613.729250957641</v>
      </c>
      <c r="G131" s="186">
        <f t="shared" si="3"/>
        <v>6891.210904165248</v>
      </c>
      <c r="H131" s="186">
        <f t="shared" si="3"/>
        <v>8339.05059253403</v>
      </c>
      <c r="I131" s="186">
        <f t="shared" si="3"/>
        <v>9924.55098047057</v>
      </c>
      <c r="J131" s="186">
        <f t="shared" si="3"/>
        <v>11315.954248436392</v>
      </c>
      <c r="K131" s="186">
        <f t="shared" si="3"/>
        <v>12530.723371082087</v>
      </c>
      <c r="L131" s="186">
        <f t="shared" si="3"/>
        <v>13823.924592760895</v>
      </c>
      <c r="M131" s="186"/>
      <c r="N131" s="186"/>
      <c r="O131" s="245"/>
    </row>
    <row r="132" spans="1:15" ht="10.5" customHeight="1">
      <c r="A132" s="360"/>
      <c r="B132" s="169" t="s">
        <v>166</v>
      </c>
      <c r="C132" s="165">
        <f t="shared" si="4"/>
        <v>675.0645572464796</v>
      </c>
      <c r="D132" s="186">
        <f t="shared" si="3"/>
        <v>1238.446612715809</v>
      </c>
      <c r="E132" s="186">
        <f t="shared" si="3"/>
        <v>1862.5694889213241</v>
      </c>
      <c r="F132" s="186">
        <f t="shared" si="3"/>
        <v>2409.7145117995237</v>
      </c>
      <c r="G132" s="186">
        <f t="shared" si="3"/>
        <v>3010.732587057362</v>
      </c>
      <c r="H132" s="186">
        <f t="shared" si="3"/>
        <v>3687.6980116550594</v>
      </c>
      <c r="I132" s="186">
        <f t="shared" si="3"/>
        <v>4452.085506481084</v>
      </c>
      <c r="J132" s="186">
        <f t="shared" si="3"/>
        <v>5150.763285266578</v>
      </c>
      <c r="K132" s="186">
        <f t="shared" si="3"/>
        <v>5729.614637335466</v>
      </c>
      <c r="L132" s="186">
        <f t="shared" si="3"/>
        <v>6326.4155913478335</v>
      </c>
      <c r="M132" s="186"/>
      <c r="N132" s="186"/>
      <c r="O132" s="245"/>
    </row>
    <row r="133" spans="1:15" ht="10.5" customHeight="1">
      <c r="A133" s="360"/>
      <c r="B133" s="169" t="s">
        <v>167</v>
      </c>
      <c r="C133" s="165">
        <f t="shared" si="4"/>
        <v>464.74250654397605</v>
      </c>
      <c r="D133" s="186">
        <f t="shared" si="3"/>
        <v>870.0037732872025</v>
      </c>
      <c r="E133" s="186">
        <f t="shared" si="3"/>
        <v>1293.7042967109635</v>
      </c>
      <c r="F133" s="186">
        <f t="shared" si="3"/>
        <v>1664.9195028397407</v>
      </c>
      <c r="G133" s="186">
        <f t="shared" si="3"/>
        <v>2019.3809420331888</v>
      </c>
      <c r="H133" s="186">
        <f t="shared" si="3"/>
        <v>2413.116419924366</v>
      </c>
      <c r="I133" s="186">
        <f t="shared" si="3"/>
        <v>2845.57033010677</v>
      </c>
      <c r="J133" s="186">
        <f t="shared" si="3"/>
        <v>3210.4009500351785</v>
      </c>
      <c r="K133" s="186">
        <f t="shared" si="3"/>
        <v>3546.214947179214</v>
      </c>
      <c r="L133" s="186">
        <f t="shared" si="3"/>
        <v>3914.4712789014366</v>
      </c>
      <c r="M133" s="186"/>
      <c r="N133" s="186"/>
      <c r="O133" s="245"/>
    </row>
    <row r="134" spans="1:25" ht="10.5" customHeight="1">
      <c r="A134" s="360"/>
      <c r="B134" s="169" t="s">
        <v>174</v>
      </c>
      <c r="C134" s="165">
        <f t="shared" si="4"/>
        <v>5.95879929690818</v>
      </c>
      <c r="D134" s="186">
        <f t="shared" si="3"/>
        <v>9.625222783243224</v>
      </c>
      <c r="E134" s="186">
        <f t="shared" si="3"/>
        <v>12.510626515517025</v>
      </c>
      <c r="F134" s="186">
        <f t="shared" si="3"/>
        <v>14.823977553748573</v>
      </c>
      <c r="G134" s="186">
        <f t="shared" si="3"/>
        <v>17.44225321286242</v>
      </c>
      <c r="H134" s="186">
        <f t="shared" si="3"/>
        <v>19.650407563951347</v>
      </c>
      <c r="I134" s="186">
        <f t="shared" si="3"/>
        <v>21.052346561568374</v>
      </c>
      <c r="J134" s="186">
        <f t="shared" si="3"/>
        <v>22.502102146373236</v>
      </c>
      <c r="K134" s="186">
        <f t="shared" si="3"/>
        <v>24.880219764402156</v>
      </c>
      <c r="L134" s="186">
        <f t="shared" si="3"/>
        <v>26.148711246109677</v>
      </c>
      <c r="M134" s="186"/>
      <c r="N134" s="186"/>
      <c r="O134" s="245"/>
      <c r="Y134" s="242"/>
    </row>
    <row r="135" spans="1:25" ht="10.5" customHeight="1">
      <c r="A135" s="360"/>
      <c r="B135" s="125" t="s">
        <v>175</v>
      </c>
      <c r="C135" s="165">
        <f t="shared" si="4"/>
        <v>7.745520675699109</v>
      </c>
      <c r="D135" s="186">
        <f t="shared" si="3"/>
        <v>12.646245508929319</v>
      </c>
      <c r="E135" s="186">
        <f t="shared" si="3"/>
        <v>21.93723637681827</v>
      </c>
      <c r="F135" s="186">
        <f t="shared" si="3"/>
        <v>29.304119921144405</v>
      </c>
      <c r="G135" s="186">
        <f t="shared" si="3"/>
        <v>36.47942156074819</v>
      </c>
      <c r="H135" s="186">
        <f t="shared" si="3"/>
        <v>42.77863831433829</v>
      </c>
      <c r="I135" s="186">
        <f t="shared" si="3"/>
        <v>47.89822644206629</v>
      </c>
      <c r="J135" s="186">
        <f t="shared" si="3"/>
        <v>53.31560891144784</v>
      </c>
      <c r="K135" s="186">
        <f t="shared" si="3"/>
        <v>58.38031410062796</v>
      </c>
      <c r="L135" s="186">
        <f t="shared" si="3"/>
        <v>63.69123258552788</v>
      </c>
      <c r="M135" s="186"/>
      <c r="N135" s="186"/>
      <c r="O135" s="245"/>
      <c r="Y135" s="242"/>
    </row>
    <row r="136" spans="1:25" ht="10.5" customHeight="1">
      <c r="A136" s="360"/>
      <c r="B136" s="169" t="s">
        <v>176</v>
      </c>
      <c r="C136" s="165">
        <f t="shared" si="4"/>
        <v>186.9535794928635</v>
      </c>
      <c r="D136" s="186">
        <f t="shared" si="3"/>
        <v>343.74740673919274</v>
      </c>
      <c r="E136" s="186">
        <f t="shared" si="3"/>
        <v>497.02305498498635</v>
      </c>
      <c r="F136" s="186">
        <f t="shared" si="3"/>
        <v>637.6009994154069</v>
      </c>
      <c r="G136" s="186">
        <f t="shared" si="3"/>
        <v>781.5039075850582</v>
      </c>
      <c r="H136" s="186">
        <f t="shared" si="3"/>
        <v>954.1424573751364</v>
      </c>
      <c r="I136" s="186">
        <f t="shared" si="3"/>
        <v>1119.627316070595</v>
      </c>
      <c r="J136" s="186">
        <f t="shared" si="3"/>
        <v>1266.9827232060911</v>
      </c>
      <c r="K136" s="186">
        <f t="shared" si="3"/>
        <v>1394.167564349507</v>
      </c>
      <c r="L136" s="186">
        <f t="shared" si="3"/>
        <v>1535.1892084145004</v>
      </c>
      <c r="M136" s="186"/>
      <c r="N136" s="186"/>
      <c r="O136" s="245"/>
      <c r="Y136" s="242"/>
    </row>
    <row r="137" spans="1:15" ht="9.75" customHeight="1">
      <c r="A137" s="360"/>
      <c r="B137" s="169" t="s">
        <v>177</v>
      </c>
      <c r="C137" s="165">
        <f t="shared" si="4"/>
        <v>263.2923785728959</v>
      </c>
      <c r="D137" s="186">
        <f t="shared" si="3"/>
        <v>476.9156739220215</v>
      </c>
      <c r="E137" s="186">
        <f t="shared" si="3"/>
        <v>680.1686487019256</v>
      </c>
      <c r="F137" s="186">
        <f t="shared" si="3"/>
        <v>857.3661394280773</v>
      </c>
      <c r="G137" s="186">
        <f t="shared" si="3"/>
        <v>1025.67179271603</v>
      </c>
      <c r="H137" s="186">
        <f t="shared" si="3"/>
        <v>1221.6646577011793</v>
      </c>
      <c r="I137" s="186">
        <f t="shared" si="3"/>
        <v>1438.3172548084879</v>
      </c>
      <c r="J137" s="186">
        <f t="shared" si="3"/>
        <v>1611.9895788707233</v>
      </c>
      <c r="K137" s="186">
        <f t="shared" si="3"/>
        <v>1777.465688352871</v>
      </c>
      <c r="L137" s="186">
        <f t="shared" si="3"/>
        <v>1958.0085702654876</v>
      </c>
      <c r="M137" s="186"/>
      <c r="N137" s="186"/>
      <c r="O137" s="245"/>
    </row>
    <row r="138" spans="1:15" ht="22.5">
      <c r="A138" s="360"/>
      <c r="B138" s="234" t="s">
        <v>128</v>
      </c>
      <c r="C138" s="165">
        <f t="shared" si="4"/>
        <v>5.739408987464126</v>
      </c>
      <c r="D138" s="186">
        <f t="shared" si="3"/>
        <v>9.675569840989722</v>
      </c>
      <c r="E138" s="186">
        <f t="shared" si="3"/>
        <v>12.148947564923352</v>
      </c>
      <c r="F138" s="186">
        <f t="shared" si="3"/>
        <v>16.7596020122146</v>
      </c>
      <c r="G138" s="186">
        <f t="shared" si="3"/>
        <v>21.368141082828586</v>
      </c>
      <c r="H138" s="186">
        <f t="shared" si="3"/>
        <v>21.368141082828586</v>
      </c>
      <c r="I138" s="186">
        <f t="shared" si="3"/>
        <v>22.254383077373326</v>
      </c>
      <c r="J138" s="186">
        <f t="shared" si="3"/>
        <v>23.225092681792656</v>
      </c>
      <c r="K138" s="186">
        <f t="shared" si="3"/>
        <v>27.555716186001433</v>
      </c>
      <c r="L138" s="186">
        <f t="shared" si="3"/>
        <v>34.46609156413863</v>
      </c>
      <c r="M138" s="186"/>
      <c r="N138" s="186"/>
      <c r="O138" s="245"/>
    </row>
    <row r="139" spans="1:15" ht="9.75" customHeight="1">
      <c r="A139" s="362"/>
      <c r="B139" s="171"/>
      <c r="C139" s="235"/>
      <c r="D139" s="246"/>
      <c r="E139" s="246"/>
      <c r="F139" s="246"/>
      <c r="G139" s="246"/>
      <c r="H139" s="246"/>
      <c r="I139" s="246"/>
      <c r="J139" s="246"/>
      <c r="K139" s="246"/>
      <c r="L139" s="246"/>
      <c r="M139" s="172"/>
      <c r="N139" s="172"/>
      <c r="O139" s="245"/>
    </row>
    <row r="140" spans="1:15" ht="9.75" customHeight="1">
      <c r="A140" s="359" t="s">
        <v>154</v>
      </c>
      <c r="B140" s="169" t="s">
        <v>153</v>
      </c>
      <c r="C140" s="247">
        <f>+C79</f>
        <v>7727309.201551542</v>
      </c>
      <c r="D140" s="248">
        <f aca="true" t="shared" si="5" ref="D140:L148">+C140+D79</f>
        <v>14257061.311459564</v>
      </c>
      <c r="E140" s="248">
        <f t="shared" si="5"/>
        <v>21331855.26324468</v>
      </c>
      <c r="F140" s="248">
        <f t="shared" si="5"/>
        <v>27810075.68926719</v>
      </c>
      <c r="G140" s="248">
        <f t="shared" si="5"/>
        <v>34262781.50869576</v>
      </c>
      <c r="H140" s="248">
        <f t="shared" si="5"/>
        <v>41776444.36178681</v>
      </c>
      <c r="I140" s="248">
        <f t="shared" si="5"/>
        <v>49870691.89839061</v>
      </c>
      <c r="J140" s="248">
        <f t="shared" si="5"/>
        <v>56921460.18355365</v>
      </c>
      <c r="K140" s="248">
        <f t="shared" si="5"/>
        <v>62851664.417626634</v>
      </c>
      <c r="L140" s="248">
        <f t="shared" si="5"/>
        <v>69251671.70939653</v>
      </c>
      <c r="M140" s="248"/>
      <c r="N140" s="248"/>
      <c r="O140" s="245"/>
    </row>
    <row r="141" spans="1:15" ht="9.75" customHeight="1">
      <c r="A141" s="360"/>
      <c r="B141" s="236" t="s">
        <v>122</v>
      </c>
      <c r="C141" s="249">
        <f aca="true" t="shared" si="6" ref="C141:C148">+C80</f>
        <v>7647469.231727531</v>
      </c>
      <c r="D141" s="250">
        <f t="shared" si="5"/>
        <v>14119696.44664314</v>
      </c>
      <c r="E141" s="250">
        <f t="shared" si="5"/>
        <v>21155927.4488285</v>
      </c>
      <c r="F141" s="250">
        <f t="shared" si="5"/>
        <v>27567195.519552886</v>
      </c>
      <c r="G141" s="250">
        <f t="shared" si="5"/>
        <v>33946842.20434399</v>
      </c>
      <c r="H141" s="250">
        <f t="shared" si="5"/>
        <v>41460505.05743505</v>
      </c>
      <c r="I141" s="250">
        <f t="shared" si="5"/>
        <v>49543707.44730946</v>
      </c>
      <c r="J141" s="250">
        <f t="shared" si="5"/>
        <v>56578626.16746642</v>
      </c>
      <c r="K141" s="250">
        <f t="shared" si="5"/>
        <v>62450161.87019795</v>
      </c>
      <c r="L141" s="250">
        <f t="shared" si="5"/>
        <v>68771831.66508935</v>
      </c>
      <c r="M141" s="250"/>
      <c r="N141" s="250"/>
      <c r="O141" s="245"/>
    </row>
    <row r="142" spans="1:15" ht="9.75" customHeight="1">
      <c r="A142" s="360" t="s">
        <v>154</v>
      </c>
      <c r="B142" s="237" t="s">
        <v>166</v>
      </c>
      <c r="C142" s="249">
        <f t="shared" si="6"/>
        <v>3302021.4422578197</v>
      </c>
      <c r="D142" s="250">
        <f t="shared" si="5"/>
        <v>6185022.633662779</v>
      </c>
      <c r="E142" s="250">
        <f t="shared" si="5"/>
        <v>9356230.953855906</v>
      </c>
      <c r="F142" s="250">
        <f t="shared" si="5"/>
        <v>12256959.703233464</v>
      </c>
      <c r="G142" s="250">
        <f t="shared" si="5"/>
        <v>15293203.933028996</v>
      </c>
      <c r="H142" s="250">
        <f t="shared" si="5"/>
        <v>18766777.657934815</v>
      </c>
      <c r="I142" s="250">
        <f t="shared" si="5"/>
        <v>22562128.538161274</v>
      </c>
      <c r="J142" s="250">
        <f t="shared" si="5"/>
        <v>26030969.708960954</v>
      </c>
      <c r="K142" s="250">
        <f t="shared" si="5"/>
        <v>28896745.843626905</v>
      </c>
      <c r="L142" s="250">
        <f t="shared" si="5"/>
        <v>31809308.095076256</v>
      </c>
      <c r="M142" s="250"/>
      <c r="N142" s="250"/>
      <c r="O142" s="245"/>
    </row>
    <row r="143" spans="1:15" ht="9.75" customHeight="1">
      <c r="A143" s="360"/>
      <c r="B143" s="237" t="s">
        <v>167</v>
      </c>
      <c r="C143" s="249">
        <f t="shared" si="6"/>
        <v>2054584.521316286</v>
      </c>
      <c r="D143" s="250">
        <f t="shared" si="5"/>
        <v>3799642.0895577637</v>
      </c>
      <c r="E143" s="250">
        <f t="shared" si="5"/>
        <v>5756286.550693556</v>
      </c>
      <c r="F143" s="250">
        <f t="shared" si="5"/>
        <v>7525670.164618604</v>
      </c>
      <c r="G143" s="250">
        <f t="shared" si="5"/>
        <v>9179598.786130285</v>
      </c>
      <c r="H143" s="250">
        <f t="shared" si="5"/>
        <v>11146056.237747312</v>
      </c>
      <c r="I143" s="250">
        <f t="shared" si="5"/>
        <v>13188588.350381946</v>
      </c>
      <c r="J143" s="250">
        <f t="shared" si="5"/>
        <v>14921064.074037243</v>
      </c>
      <c r="K143" s="250">
        <f t="shared" si="5"/>
        <v>16386831.577486726</v>
      </c>
      <c r="L143" s="250">
        <f t="shared" si="5"/>
        <v>18070784.362324513</v>
      </c>
      <c r="M143" s="250"/>
      <c r="N143" s="250"/>
      <c r="O143" s="245"/>
    </row>
    <row r="144" spans="1:15" ht="9.75" customHeight="1">
      <c r="A144" s="360"/>
      <c r="B144" s="237" t="s">
        <v>174</v>
      </c>
      <c r="C144" s="249">
        <f t="shared" si="6"/>
        <v>38856.889707719034</v>
      </c>
      <c r="D144" s="250">
        <f t="shared" si="5"/>
        <v>66571.57486322378</v>
      </c>
      <c r="E144" s="250">
        <f t="shared" si="5"/>
        <v>91704.7578726713</v>
      </c>
      <c r="F144" s="250">
        <f t="shared" si="5"/>
        <v>109746.4143237792</v>
      </c>
      <c r="G144" s="250">
        <f t="shared" si="5"/>
        <v>129452.86556614174</v>
      </c>
      <c r="H144" s="250">
        <f t="shared" si="5"/>
        <v>149001.41847115342</v>
      </c>
      <c r="I144" s="250">
        <f t="shared" si="5"/>
        <v>166561.3887808488</v>
      </c>
      <c r="J144" s="250">
        <f t="shared" si="5"/>
        <v>183660.5386910892</v>
      </c>
      <c r="K144" s="250">
        <f t="shared" si="5"/>
        <v>200933.3098984892</v>
      </c>
      <c r="L144" s="250">
        <f t="shared" si="5"/>
        <v>222010.8139917177</v>
      </c>
      <c r="M144" s="250"/>
      <c r="N144" s="250"/>
      <c r="O144" s="245"/>
    </row>
    <row r="145" spans="1:15" ht="9.75" customHeight="1">
      <c r="A145" s="360"/>
      <c r="B145" s="125" t="s">
        <v>175</v>
      </c>
      <c r="C145" s="249">
        <f t="shared" si="6"/>
        <v>16997.80999499985</v>
      </c>
      <c r="D145" s="250">
        <f t="shared" si="5"/>
        <v>31704.62187979739</v>
      </c>
      <c r="E145" s="250">
        <f t="shared" si="5"/>
        <v>53065.76288714075</v>
      </c>
      <c r="F145" s="250">
        <f t="shared" si="5"/>
        <v>69533.79084298712</v>
      </c>
      <c r="G145" s="250">
        <f t="shared" si="5"/>
        <v>87960.67716377355</v>
      </c>
      <c r="H145" s="250">
        <f t="shared" si="5"/>
        <v>107802.3149871219</v>
      </c>
      <c r="I145" s="250">
        <f t="shared" si="5"/>
        <v>126756.48759430824</v>
      </c>
      <c r="J145" s="250">
        <f t="shared" si="5"/>
        <v>142102.18266355284</v>
      </c>
      <c r="K145" s="250">
        <f t="shared" si="5"/>
        <v>156162.7333566053</v>
      </c>
      <c r="L145" s="250">
        <f t="shared" si="5"/>
        <v>171265.3270352115</v>
      </c>
      <c r="M145" s="250"/>
      <c r="N145" s="250"/>
      <c r="O145" s="245"/>
    </row>
    <row r="146" spans="1:15" ht="9.75" customHeight="1">
      <c r="A146" s="360"/>
      <c r="B146" s="237" t="s">
        <v>176</v>
      </c>
      <c r="C146" s="249">
        <f t="shared" si="6"/>
        <v>887404.1330922942</v>
      </c>
      <c r="D146" s="250">
        <f t="shared" si="5"/>
        <v>1626591.1023181335</v>
      </c>
      <c r="E146" s="250">
        <f t="shared" si="5"/>
        <v>2391883.8755638003</v>
      </c>
      <c r="F146" s="250">
        <f t="shared" si="5"/>
        <v>3128702.783101529</v>
      </c>
      <c r="G146" s="250">
        <f t="shared" si="5"/>
        <v>3875452.8699713508</v>
      </c>
      <c r="H146" s="250">
        <f t="shared" si="5"/>
        <v>4797039.956116001</v>
      </c>
      <c r="I146" s="250">
        <f t="shared" si="5"/>
        <v>5761549.635361269</v>
      </c>
      <c r="J146" s="250">
        <f t="shared" si="5"/>
        <v>6548901.315567394</v>
      </c>
      <c r="K146" s="250">
        <f t="shared" si="5"/>
        <v>7225294.963304449</v>
      </c>
      <c r="L146" s="250">
        <f t="shared" si="5"/>
        <v>7953575.771212397</v>
      </c>
      <c r="M146" s="250"/>
      <c r="N146" s="250"/>
      <c r="O146" s="245"/>
    </row>
    <row r="147" spans="1:15" ht="9.75" customHeight="1">
      <c r="A147" s="360"/>
      <c r="B147" s="237" t="s">
        <v>177</v>
      </c>
      <c r="C147" s="249">
        <f t="shared" si="6"/>
        <v>1347604.4353574892</v>
      </c>
      <c r="D147" s="250">
        <f t="shared" si="5"/>
        <v>2410164.424359365</v>
      </c>
      <c r="E147" s="250">
        <f t="shared" si="5"/>
        <v>3506755.5479533467</v>
      </c>
      <c r="F147" s="250">
        <f t="shared" si="5"/>
        <v>4476582.663430443</v>
      </c>
      <c r="G147" s="250">
        <f t="shared" si="5"/>
        <v>5381173.072481363</v>
      </c>
      <c r="H147" s="250">
        <f t="shared" si="5"/>
        <v>6493827.472176565</v>
      </c>
      <c r="I147" s="250">
        <f t="shared" si="5"/>
        <v>7738123.047027729</v>
      </c>
      <c r="J147" s="250">
        <f t="shared" si="5"/>
        <v>8751928.347544108</v>
      </c>
      <c r="K147" s="250">
        <f t="shared" si="5"/>
        <v>9584193.442522703</v>
      </c>
      <c r="L147" s="250">
        <f t="shared" si="5"/>
        <v>10544887.295447186</v>
      </c>
      <c r="M147" s="250"/>
      <c r="N147" s="250"/>
      <c r="O147" s="245"/>
    </row>
    <row r="148" spans="1:15" ht="22.5">
      <c r="A148" s="360"/>
      <c r="B148" s="234" t="s">
        <v>128</v>
      </c>
      <c r="C148" s="249">
        <f t="shared" si="6"/>
        <v>79839.96982401062</v>
      </c>
      <c r="D148" s="250">
        <f t="shared" si="5"/>
        <v>137364.86481642255</v>
      </c>
      <c r="E148" s="250">
        <f t="shared" si="5"/>
        <v>175927.81441617958</v>
      </c>
      <c r="F148" s="250">
        <f t="shared" si="5"/>
        <v>242880.16971430348</v>
      </c>
      <c r="G148" s="250">
        <f t="shared" si="5"/>
        <v>315939.3043517684</v>
      </c>
      <c r="H148" s="250">
        <f t="shared" si="5"/>
        <v>315939.3043517684</v>
      </c>
      <c r="I148" s="250">
        <f t="shared" si="5"/>
        <v>326984.451081159</v>
      </c>
      <c r="J148" s="250">
        <f t="shared" si="5"/>
        <v>342834.0160872342</v>
      </c>
      <c r="K148" s="250">
        <f t="shared" si="5"/>
        <v>401502.5474286803</v>
      </c>
      <c r="L148" s="250">
        <f t="shared" si="5"/>
        <v>479840.0443071703</v>
      </c>
      <c r="M148" s="250"/>
      <c r="N148" s="250"/>
      <c r="O148" s="245"/>
    </row>
    <row r="149" spans="1:15" ht="9.75" customHeight="1">
      <c r="A149" s="362"/>
      <c r="B149" s="240"/>
      <c r="C149" s="177"/>
      <c r="D149" s="251"/>
      <c r="E149" s="251"/>
      <c r="F149" s="251"/>
      <c r="G149" s="251"/>
      <c r="H149" s="251"/>
      <c r="I149" s="251"/>
      <c r="J149" s="251"/>
      <c r="K149" s="251"/>
      <c r="L149" s="251"/>
      <c r="M149" s="177"/>
      <c r="N149" s="177"/>
      <c r="O149" s="245"/>
    </row>
    <row r="150" spans="1:15" ht="9.75" customHeight="1">
      <c r="A150" s="359" t="s">
        <v>155</v>
      </c>
      <c r="B150" s="169" t="s">
        <v>153</v>
      </c>
      <c r="C150" s="247">
        <f>+C89</f>
        <v>755988.9031603549</v>
      </c>
      <c r="D150" s="248">
        <f aca="true" t="shared" si="7" ref="D150:L158">+C150+D89</f>
        <v>1462101.6629263954</v>
      </c>
      <c r="E150" s="248">
        <f t="shared" si="7"/>
        <v>2264903.240007818</v>
      </c>
      <c r="F150" s="248">
        <f t="shared" si="7"/>
        <v>3017867.165003163</v>
      </c>
      <c r="G150" s="248">
        <f t="shared" si="7"/>
        <v>3769058.310869669</v>
      </c>
      <c r="H150" s="248">
        <f t="shared" si="7"/>
        <v>4604976.002331652</v>
      </c>
      <c r="I150" s="248">
        <f t="shared" si="7"/>
        <v>5496853.625869347</v>
      </c>
      <c r="J150" s="248">
        <f t="shared" si="7"/>
        <v>6315434.629414367</v>
      </c>
      <c r="K150" s="248">
        <f t="shared" si="7"/>
        <v>7017267.792761484</v>
      </c>
      <c r="L150" s="248">
        <f t="shared" si="7"/>
        <v>7754241.792389019</v>
      </c>
      <c r="M150" s="248"/>
      <c r="N150" s="248"/>
      <c r="O150" s="245"/>
    </row>
    <row r="151" spans="1:15" ht="9.75" customHeight="1">
      <c r="A151" s="360"/>
      <c r="B151" s="164" t="s">
        <v>122</v>
      </c>
      <c r="C151" s="249">
        <f aca="true" t="shared" si="8" ref="C151:C158">+C90</f>
        <v>738559.2906247424</v>
      </c>
      <c r="D151" s="250">
        <f t="shared" si="7"/>
        <v>1431268.0503907828</v>
      </c>
      <c r="E151" s="250">
        <f t="shared" si="7"/>
        <v>2223938.6274722056</v>
      </c>
      <c r="F151" s="250">
        <f t="shared" si="7"/>
        <v>2961721.155642153</v>
      </c>
      <c r="G151" s="250">
        <f t="shared" si="7"/>
        <v>3698975.3015086595</v>
      </c>
      <c r="H151" s="250">
        <f t="shared" si="7"/>
        <v>4534892.992970642</v>
      </c>
      <c r="I151" s="250">
        <f t="shared" si="7"/>
        <v>5423129.43998504</v>
      </c>
      <c r="J151" s="250">
        <f t="shared" si="7"/>
        <v>6239078.443530059</v>
      </c>
      <c r="K151" s="250">
        <f t="shared" si="7"/>
        <v>6931186.606877177</v>
      </c>
      <c r="L151" s="250">
        <f t="shared" si="7"/>
        <v>7649444.810711915</v>
      </c>
      <c r="M151" s="250"/>
      <c r="N151" s="250"/>
      <c r="O151" s="245"/>
    </row>
    <row r="152" spans="1:15" ht="9.75" customHeight="1">
      <c r="A152" s="360"/>
      <c r="B152" s="169" t="s">
        <v>166</v>
      </c>
      <c r="C152" s="249">
        <f t="shared" si="8"/>
        <v>446570.74668772786</v>
      </c>
      <c r="D152" s="250">
        <f t="shared" si="7"/>
        <v>866293.4839493199</v>
      </c>
      <c r="E152" s="250">
        <f t="shared" si="7"/>
        <v>1331565.0495651353</v>
      </c>
      <c r="F152" s="250">
        <f t="shared" si="7"/>
        <v>1769001.4492536746</v>
      </c>
      <c r="G152" s="250">
        <f t="shared" si="7"/>
        <v>2227861.100195047</v>
      </c>
      <c r="H152" s="250">
        <f t="shared" si="7"/>
        <v>2742651.7164351195</v>
      </c>
      <c r="I152" s="250">
        <f t="shared" si="7"/>
        <v>3297623.7460865704</v>
      </c>
      <c r="J152" s="250">
        <f t="shared" si="7"/>
        <v>3814829.8145936662</v>
      </c>
      <c r="K152" s="250">
        <f t="shared" si="7"/>
        <v>4264303.695855358</v>
      </c>
      <c r="L152" s="250">
        <f t="shared" si="7"/>
        <v>4712344.851414562</v>
      </c>
      <c r="M152" s="250"/>
      <c r="N152" s="250"/>
      <c r="O152" s="245"/>
    </row>
    <row r="153" spans="1:15" ht="9.75" customHeight="1">
      <c r="A153" s="360"/>
      <c r="B153" s="169" t="s">
        <v>167</v>
      </c>
      <c r="C153" s="249">
        <f t="shared" si="8"/>
        <v>218414.49204489664</v>
      </c>
      <c r="D153" s="250">
        <f t="shared" si="7"/>
        <v>420992.300974997</v>
      </c>
      <c r="E153" s="250">
        <f t="shared" si="7"/>
        <v>660348.167783237</v>
      </c>
      <c r="F153" s="250">
        <f t="shared" si="7"/>
        <v>886859.384991327</v>
      </c>
      <c r="G153" s="250">
        <f t="shared" si="7"/>
        <v>1108954.9460381197</v>
      </c>
      <c r="H153" s="250">
        <f t="shared" si="7"/>
        <v>1360600.3981286306</v>
      </c>
      <c r="I153" s="250">
        <f t="shared" si="7"/>
        <v>1622564.5416379294</v>
      </c>
      <c r="J153" s="250">
        <f t="shared" si="7"/>
        <v>1855830.9905471771</v>
      </c>
      <c r="K153" s="250">
        <f t="shared" si="7"/>
        <v>2055770.5956750019</v>
      </c>
      <c r="L153" s="250">
        <f t="shared" si="7"/>
        <v>2268419.664954852</v>
      </c>
      <c r="M153" s="250"/>
      <c r="N153" s="250"/>
      <c r="O153" s="245"/>
    </row>
    <row r="154" spans="1:15" ht="9.75" customHeight="1">
      <c r="A154" s="360"/>
      <c r="B154" s="169" t="s">
        <v>174</v>
      </c>
      <c r="C154" s="249">
        <f t="shared" si="8"/>
        <v>5536.369757658153</v>
      </c>
      <c r="D154" s="250">
        <f t="shared" si="7"/>
        <v>10210.300744099311</v>
      </c>
      <c r="E154" s="250">
        <f t="shared" si="7"/>
        <v>15726.661177322821</v>
      </c>
      <c r="F154" s="250">
        <f t="shared" si="7"/>
        <v>19578.787097084612</v>
      </c>
      <c r="G154" s="250">
        <f t="shared" si="7"/>
        <v>23995.198217883153</v>
      </c>
      <c r="H154" s="250">
        <f t="shared" si="7"/>
        <v>28749.74294945455</v>
      </c>
      <c r="I154" s="250">
        <f t="shared" si="7"/>
        <v>33017.961989134</v>
      </c>
      <c r="J154" s="250">
        <f t="shared" si="7"/>
        <v>37546.965957149245</v>
      </c>
      <c r="K154" s="250">
        <f t="shared" si="7"/>
        <v>42726.05021009098</v>
      </c>
      <c r="L154" s="250">
        <f t="shared" si="7"/>
        <v>47090.51595668249</v>
      </c>
      <c r="M154" s="250"/>
      <c r="N154" s="250"/>
      <c r="O154" s="245"/>
    </row>
    <row r="155" spans="1:15" ht="9.75" customHeight="1">
      <c r="A155" s="360"/>
      <c r="B155" s="125" t="s">
        <v>175</v>
      </c>
      <c r="C155" s="249">
        <f t="shared" si="8"/>
        <v>4639.2941369451255</v>
      </c>
      <c r="D155" s="250">
        <f t="shared" si="7"/>
        <v>8999.405256481456</v>
      </c>
      <c r="E155" s="250">
        <f t="shared" si="7"/>
        <v>15149.805003010511</v>
      </c>
      <c r="F155" s="250">
        <f t="shared" si="7"/>
        <v>20657.34878863872</v>
      </c>
      <c r="G155" s="250">
        <f t="shared" si="7"/>
        <v>26690.564553779583</v>
      </c>
      <c r="H155" s="250">
        <f t="shared" si="7"/>
        <v>32059.91577204847</v>
      </c>
      <c r="I155" s="250">
        <f t="shared" si="7"/>
        <v>37308.59779487418</v>
      </c>
      <c r="J155" s="250">
        <f t="shared" si="7"/>
        <v>42772.91441116305</v>
      </c>
      <c r="K155" s="250">
        <f t="shared" si="7"/>
        <v>47814.99128327367</v>
      </c>
      <c r="L155" s="250">
        <f t="shared" si="7"/>
        <v>52852.38492677031</v>
      </c>
      <c r="M155" s="250"/>
      <c r="N155" s="250"/>
      <c r="O155" s="245"/>
    </row>
    <row r="156" spans="1:15" ht="9.75" customHeight="1">
      <c r="A156" s="360"/>
      <c r="B156" s="169" t="s">
        <v>176</v>
      </c>
      <c r="C156" s="249">
        <f t="shared" si="8"/>
        <v>99355.4906239457</v>
      </c>
      <c r="D156" s="250">
        <f t="shared" si="7"/>
        <v>193736.29063104134</v>
      </c>
      <c r="E156" s="250">
        <f t="shared" si="7"/>
        <v>296104.76094518445</v>
      </c>
      <c r="F156" s="250">
        <f t="shared" si="7"/>
        <v>397397.7627859083</v>
      </c>
      <c r="G156" s="250">
        <f t="shared" si="7"/>
        <v>502279.3323883093</v>
      </c>
      <c r="H156" s="250">
        <f t="shared" si="7"/>
        <v>626409.1221019045</v>
      </c>
      <c r="I156" s="250">
        <f t="shared" si="7"/>
        <v>754667.630940907</v>
      </c>
      <c r="J156" s="250">
        <f t="shared" si="7"/>
        <v>866571.5320706923</v>
      </c>
      <c r="K156" s="250">
        <f t="shared" si="7"/>
        <v>963752.3375551973</v>
      </c>
      <c r="L156" s="250">
        <f t="shared" si="7"/>
        <v>1064228.1455961443</v>
      </c>
      <c r="M156" s="250"/>
      <c r="N156" s="250"/>
      <c r="O156" s="245"/>
    </row>
    <row r="157" spans="1:15" ht="9.75" customHeight="1">
      <c r="A157" s="360"/>
      <c r="B157" s="169" t="s">
        <v>177</v>
      </c>
      <c r="C157" s="249">
        <f t="shared" si="8"/>
        <v>151112.47848869226</v>
      </c>
      <c r="D157" s="250">
        <f t="shared" si="7"/>
        <v>287533.1927217018</v>
      </c>
      <c r="E157" s="250">
        <f t="shared" si="7"/>
        <v>439408.9548733971</v>
      </c>
      <c r="F157" s="250">
        <f t="shared" si="7"/>
        <v>576867.8047220871</v>
      </c>
      <c r="G157" s="250">
        <f t="shared" si="7"/>
        <v>710843.7288526122</v>
      </c>
      <c r="H157" s="250">
        <f t="shared" si="7"/>
        <v>868146.7231547756</v>
      </c>
      <c r="I157" s="250">
        <f t="shared" si="7"/>
        <v>1044376.4134937939</v>
      </c>
      <c r="J157" s="250">
        <f t="shared" si="7"/>
        <v>1196926.1353983176</v>
      </c>
      <c r="K157" s="250">
        <f t="shared" si="7"/>
        <v>1316864.6068032065</v>
      </c>
      <c r="L157" s="250">
        <f t="shared" si="7"/>
        <v>1453009.0758487016</v>
      </c>
      <c r="M157" s="250"/>
      <c r="N157" s="250"/>
      <c r="O157" s="245"/>
    </row>
    <row r="158" spans="1:15" ht="22.5">
      <c r="A158" s="360" t="s">
        <v>156</v>
      </c>
      <c r="B158" s="170" t="s">
        <v>128</v>
      </c>
      <c r="C158" s="249">
        <f t="shared" si="8"/>
        <v>17429.61253561251</v>
      </c>
      <c r="D158" s="250">
        <f t="shared" si="7"/>
        <v>30833.612535612636</v>
      </c>
      <c r="E158" s="250">
        <f t="shared" si="7"/>
        <v>40964.61253561255</v>
      </c>
      <c r="F158" s="250">
        <f t="shared" si="7"/>
        <v>56146.00936100942</v>
      </c>
      <c r="G158" s="250">
        <f t="shared" si="7"/>
        <v>70083.00936100975</v>
      </c>
      <c r="H158" s="250">
        <f t="shared" si="7"/>
        <v>70083.00936100975</v>
      </c>
      <c r="I158" s="250">
        <f t="shared" si="7"/>
        <v>73724.18588430721</v>
      </c>
      <c r="J158" s="250">
        <f t="shared" si="7"/>
        <v>76356.1858843072</v>
      </c>
      <c r="K158" s="250">
        <f t="shared" si="7"/>
        <v>86081.18588430711</v>
      </c>
      <c r="L158" s="250">
        <f t="shared" si="7"/>
        <v>104796.98167710513</v>
      </c>
      <c r="M158" s="250"/>
      <c r="N158" s="250"/>
      <c r="O158" s="245"/>
    </row>
    <row r="159" spans="1:15" ht="9.75" customHeight="1">
      <c r="A159" s="362"/>
      <c r="B159" s="171"/>
      <c r="C159" s="177"/>
      <c r="D159" s="251"/>
      <c r="E159" s="251"/>
      <c r="F159" s="251"/>
      <c r="G159" s="251"/>
      <c r="H159" s="251"/>
      <c r="I159" s="251"/>
      <c r="J159" s="251"/>
      <c r="K159" s="251"/>
      <c r="L159" s="251"/>
      <c r="M159" s="177"/>
      <c r="N159" s="177"/>
      <c r="O159" s="245"/>
    </row>
    <row r="160" spans="1:15" ht="9.75" customHeight="1">
      <c r="A160" s="359" t="s">
        <v>178</v>
      </c>
      <c r="B160" s="169" t="s">
        <v>153</v>
      </c>
      <c r="C160" s="181">
        <f aca="true" t="shared" si="9" ref="C160:L168">+C140/C150</f>
        <v>10.221458501901424</v>
      </c>
      <c r="D160" s="181">
        <f t="shared" si="9"/>
        <v>9.751073863717565</v>
      </c>
      <c r="E160" s="181">
        <f t="shared" si="9"/>
        <v>9.418439996214163</v>
      </c>
      <c r="F160" s="181">
        <f t="shared" si="9"/>
        <v>9.215142406454474</v>
      </c>
      <c r="G160" s="181">
        <f t="shared" si="9"/>
        <v>9.09054163738581</v>
      </c>
      <c r="H160" s="181">
        <f t="shared" si="9"/>
        <v>9.07202216485689</v>
      </c>
      <c r="I160" s="181">
        <f t="shared" si="9"/>
        <v>9.072588664847954</v>
      </c>
      <c r="J160" s="181">
        <f t="shared" si="9"/>
        <v>9.013070916519329</v>
      </c>
      <c r="K160" s="181">
        <f t="shared" si="9"/>
        <v>8.95671453246518</v>
      </c>
      <c r="L160" s="181">
        <f t="shared" si="9"/>
        <v>8.930811491765548</v>
      </c>
      <c r="M160" s="181"/>
      <c r="N160" s="181"/>
      <c r="O160" s="245"/>
    </row>
    <row r="161" spans="1:15" ht="9.75" customHeight="1">
      <c r="A161" s="360"/>
      <c r="B161" s="164" t="s">
        <v>122</v>
      </c>
      <c r="C161" s="182">
        <f t="shared" si="9"/>
        <v>10.354577254398341</v>
      </c>
      <c r="D161" s="182">
        <f t="shared" si="9"/>
        <v>9.86516567793713</v>
      </c>
      <c r="E161" s="182">
        <f t="shared" si="9"/>
        <v>9.512819817728042</v>
      </c>
      <c r="F161" s="182">
        <f t="shared" si="9"/>
        <v>9.307829491995452</v>
      </c>
      <c r="G161" s="182">
        <f t="shared" si="9"/>
        <v>9.177363847360233</v>
      </c>
      <c r="H161" s="182">
        <f t="shared" si="9"/>
        <v>9.142554217200129</v>
      </c>
      <c r="I161" s="182">
        <f t="shared" si="9"/>
        <v>9.135630634596493</v>
      </c>
      <c r="J161" s="182">
        <f t="shared" si="9"/>
        <v>9.068426800457782</v>
      </c>
      <c r="K161" s="182">
        <f t="shared" si="9"/>
        <v>9.010024605055996</v>
      </c>
      <c r="L161" s="182">
        <f t="shared" si="9"/>
        <v>8.990434386660922</v>
      </c>
      <c r="M161" s="182"/>
      <c r="N161" s="182"/>
      <c r="O161" s="245"/>
    </row>
    <row r="162" spans="1:15" ht="9.75" customHeight="1">
      <c r="A162" s="360"/>
      <c r="B162" s="169" t="s">
        <v>166</v>
      </c>
      <c r="C162" s="182">
        <f t="shared" si="9"/>
        <v>7.394173189241197</v>
      </c>
      <c r="D162" s="182">
        <f t="shared" si="9"/>
        <v>7.13963887326736</v>
      </c>
      <c r="E162" s="182">
        <f t="shared" si="9"/>
        <v>7.026491838991628</v>
      </c>
      <c r="F162" s="182">
        <f t="shared" si="9"/>
        <v>6.928744862478525</v>
      </c>
      <c r="G162" s="182">
        <f t="shared" si="9"/>
        <v>6.864523076277103</v>
      </c>
      <c r="H162" s="182">
        <f t="shared" si="9"/>
        <v>6.842566828838096</v>
      </c>
      <c r="I162" s="182">
        <f t="shared" si="9"/>
        <v>6.841935367834704</v>
      </c>
      <c r="J162" s="182">
        <f t="shared" si="9"/>
        <v>6.823625423440711</v>
      </c>
      <c r="K162" s="182">
        <f t="shared" si="9"/>
        <v>6.776427737009626</v>
      </c>
      <c r="L162" s="182">
        <f t="shared" si="9"/>
        <v>6.750208038260966</v>
      </c>
      <c r="M162" s="182"/>
      <c r="N162" s="182"/>
      <c r="O162" s="245"/>
    </row>
    <row r="163" spans="1:15" ht="9.75" customHeight="1">
      <c r="A163" s="360"/>
      <c r="B163" s="169" t="s">
        <v>167</v>
      </c>
      <c r="C163" s="182">
        <f t="shared" si="9"/>
        <v>9.406814090403634</v>
      </c>
      <c r="D163" s="182">
        <f t="shared" si="9"/>
        <v>9.025443174989148</v>
      </c>
      <c r="E163" s="182">
        <f t="shared" si="9"/>
        <v>8.717047811334414</v>
      </c>
      <c r="F163" s="182">
        <f t="shared" si="9"/>
        <v>8.485753538811794</v>
      </c>
      <c r="G163" s="182">
        <f t="shared" si="9"/>
        <v>8.277702190630512</v>
      </c>
      <c r="H163" s="182">
        <f t="shared" si="9"/>
        <v>8.192013065024524</v>
      </c>
      <c r="I163" s="182">
        <f t="shared" si="9"/>
        <v>8.128236511977804</v>
      </c>
      <c r="J163" s="182">
        <f t="shared" si="9"/>
        <v>8.040098559641946</v>
      </c>
      <c r="K163" s="182">
        <f t="shared" si="9"/>
        <v>7.971138225228964</v>
      </c>
      <c r="L163" s="182">
        <f t="shared" si="9"/>
        <v>7.9662439192812124</v>
      </c>
      <c r="M163" s="182"/>
      <c r="N163" s="182"/>
      <c r="O163" s="245"/>
    </row>
    <row r="164" spans="1:15" ht="9.75" customHeight="1">
      <c r="A164" s="360"/>
      <c r="B164" s="169" t="s">
        <v>174</v>
      </c>
      <c r="C164" s="182">
        <f t="shared" si="9"/>
        <v>7.018478065698278</v>
      </c>
      <c r="D164" s="182">
        <f t="shared" si="9"/>
        <v>6.520040548433062</v>
      </c>
      <c r="E164" s="182">
        <f t="shared" si="9"/>
        <v>5.831165104828841</v>
      </c>
      <c r="F164" s="182">
        <f t="shared" si="9"/>
        <v>5.6053734983471495</v>
      </c>
      <c r="G164" s="182">
        <f t="shared" si="9"/>
        <v>5.394948788948242</v>
      </c>
      <c r="H164" s="182">
        <f t="shared" si="9"/>
        <v>5.18270437176136</v>
      </c>
      <c r="I164" s="182">
        <f t="shared" si="9"/>
        <v>5.044569038987418</v>
      </c>
      <c r="J164" s="182">
        <f t="shared" si="9"/>
        <v>4.891488140498307</v>
      </c>
      <c r="K164" s="182">
        <f t="shared" si="9"/>
        <v>4.702829044820835</v>
      </c>
      <c r="L164" s="182">
        <f t="shared" si="9"/>
        <v>4.714554714073222</v>
      </c>
      <c r="M164" s="182"/>
      <c r="N164" s="182"/>
      <c r="O164" s="245"/>
    </row>
    <row r="165" spans="1:15" ht="9.75" customHeight="1">
      <c r="A165" s="360"/>
      <c r="B165" s="125" t="s">
        <v>175</v>
      </c>
      <c r="C165" s="182">
        <f t="shared" si="9"/>
        <v>3.6638784895394756</v>
      </c>
      <c r="D165" s="182">
        <f t="shared" si="9"/>
        <v>3.522968571391251</v>
      </c>
      <c r="E165" s="182">
        <f t="shared" si="9"/>
        <v>3.502735703634187</v>
      </c>
      <c r="F165" s="182">
        <f t="shared" si="9"/>
        <v>3.36605590361285</v>
      </c>
      <c r="G165" s="182">
        <f t="shared" si="9"/>
        <v>3.2955719983569125</v>
      </c>
      <c r="H165" s="182">
        <f t="shared" si="9"/>
        <v>3.362526456825868</v>
      </c>
      <c r="I165" s="182">
        <f t="shared" si="9"/>
        <v>3.397514114339706</v>
      </c>
      <c r="J165" s="182">
        <f t="shared" si="9"/>
        <v>3.3222469083487662</v>
      </c>
      <c r="K165" s="182">
        <f t="shared" si="9"/>
        <v>3.2659784968157703</v>
      </c>
      <c r="L165" s="182">
        <f t="shared" si="9"/>
        <v>3.240446524267701</v>
      </c>
      <c r="M165" s="182"/>
      <c r="N165" s="182"/>
      <c r="O165" s="245"/>
    </row>
    <row r="166" spans="1:15" ht="9.75" customHeight="1">
      <c r="A166" s="360"/>
      <c r="B166" s="169" t="s">
        <v>176</v>
      </c>
      <c r="C166" s="182">
        <f t="shared" si="9"/>
        <v>8.931606371419</v>
      </c>
      <c r="D166" s="182">
        <f t="shared" si="9"/>
        <v>8.395902992774207</v>
      </c>
      <c r="E166" s="182">
        <f t="shared" si="9"/>
        <v>8.077829846196195</v>
      </c>
      <c r="F166" s="182">
        <f t="shared" si="9"/>
        <v>7.872975331235238</v>
      </c>
      <c r="G166" s="182">
        <f t="shared" si="9"/>
        <v>7.7157323028678</v>
      </c>
      <c r="H166" s="182">
        <f t="shared" si="9"/>
        <v>7.657998242457933</v>
      </c>
      <c r="I166" s="182">
        <f t="shared" si="9"/>
        <v>7.634552482631149</v>
      </c>
      <c r="J166" s="182">
        <f t="shared" si="9"/>
        <v>7.557254159871426</v>
      </c>
      <c r="K166" s="182">
        <f t="shared" si="9"/>
        <v>7.4970453318258565</v>
      </c>
      <c r="L166" s="182">
        <f t="shared" si="9"/>
        <v>7.473562698115897</v>
      </c>
      <c r="M166" s="182"/>
      <c r="N166" s="182"/>
      <c r="O166" s="245"/>
    </row>
    <row r="167" spans="1:15" ht="9.75" customHeight="1">
      <c r="A167" s="360" t="s">
        <v>179</v>
      </c>
      <c r="B167" s="169" t="s">
        <v>177</v>
      </c>
      <c r="C167" s="182">
        <f t="shared" si="9"/>
        <v>8.917889831701293</v>
      </c>
      <c r="D167" s="182">
        <f t="shared" si="9"/>
        <v>8.382212855307177</v>
      </c>
      <c r="E167" s="182">
        <f t="shared" si="9"/>
        <v>7.980619213742962</v>
      </c>
      <c r="F167" s="182">
        <f t="shared" si="9"/>
        <v>7.7601534125952645</v>
      </c>
      <c r="G167" s="182">
        <f t="shared" si="9"/>
        <v>7.570121046389799</v>
      </c>
      <c r="H167" s="182">
        <f t="shared" si="9"/>
        <v>7.480103649505831</v>
      </c>
      <c r="I167" s="182">
        <f t="shared" si="9"/>
        <v>7.409323829079095</v>
      </c>
      <c r="J167" s="182">
        <f t="shared" si="9"/>
        <v>7.3120037141068925</v>
      </c>
      <c r="K167" s="182">
        <f t="shared" si="9"/>
        <v>7.278040121215722</v>
      </c>
      <c r="L167" s="182">
        <f t="shared" si="9"/>
        <v>7.257275588101832</v>
      </c>
      <c r="M167" s="182"/>
      <c r="N167" s="182"/>
      <c r="O167" s="245"/>
    </row>
    <row r="168" spans="1:15" ht="22.5">
      <c r="A168" s="360"/>
      <c r="B168" s="170" t="s">
        <v>128</v>
      </c>
      <c r="C168" s="182">
        <f t="shared" si="9"/>
        <v>4.580708243564228</v>
      </c>
      <c r="D168" s="182">
        <f t="shared" si="9"/>
        <v>4.455036355463277</v>
      </c>
      <c r="E168" s="182">
        <f t="shared" si="9"/>
        <v>4.294629035322545</v>
      </c>
      <c r="F168" s="182">
        <f t="shared" si="9"/>
        <v>4.325867011360055</v>
      </c>
      <c r="G168" s="182">
        <f t="shared" si="9"/>
        <v>4.508072744483762</v>
      </c>
      <c r="H168" s="182">
        <f t="shared" si="9"/>
        <v>4.508072744483762</v>
      </c>
      <c r="I168" s="182">
        <f t="shared" si="9"/>
        <v>4.435239903418998</v>
      </c>
      <c r="J168" s="182">
        <f t="shared" si="9"/>
        <v>4.489931131535131</v>
      </c>
      <c r="K168" s="182">
        <f t="shared" si="9"/>
        <v>4.664231136038236</v>
      </c>
      <c r="L168" s="182">
        <f t="shared" si="9"/>
        <v>4.578758248836096</v>
      </c>
      <c r="M168" s="182"/>
      <c r="N168" s="182"/>
      <c r="O168" s="245"/>
    </row>
    <row r="169" spans="1:15" ht="9.75" customHeight="1">
      <c r="A169" s="362"/>
      <c r="B169" s="171"/>
      <c r="C169" s="183"/>
      <c r="D169" s="252"/>
      <c r="E169" s="252"/>
      <c r="F169" s="252"/>
      <c r="G169" s="252"/>
      <c r="H169" s="252"/>
      <c r="I169" s="252"/>
      <c r="J169" s="252"/>
      <c r="K169" s="252"/>
      <c r="L169" s="252"/>
      <c r="M169" s="183"/>
      <c r="N169" s="183"/>
      <c r="O169" s="245"/>
    </row>
    <row r="170" spans="1:15" ht="9.75" customHeight="1">
      <c r="A170" s="359" t="s">
        <v>157</v>
      </c>
      <c r="B170" s="184" t="s">
        <v>158</v>
      </c>
      <c r="C170" s="187">
        <f aca="true" t="shared" si="10" ref="C170:L178">+C130*1000000/C140</f>
        <v>208.28683165585255</v>
      </c>
      <c r="D170" s="187">
        <f t="shared" si="10"/>
        <v>207.69080248096722</v>
      </c>
      <c r="E170" s="187">
        <f t="shared" si="10"/>
        <v>205.3296464711822</v>
      </c>
      <c r="F170" s="187">
        <f t="shared" si="10"/>
        <v>202.462190893743</v>
      </c>
      <c r="G170" s="187">
        <f t="shared" si="10"/>
        <v>201.75183510695683</v>
      </c>
      <c r="H170" s="187">
        <f t="shared" si="10"/>
        <v>200.12279315144846</v>
      </c>
      <c r="I170" s="187">
        <f t="shared" si="10"/>
        <v>199.45192225955338</v>
      </c>
      <c r="J170" s="187">
        <f t="shared" si="10"/>
        <v>199.20745716207784</v>
      </c>
      <c r="K170" s="187">
        <f t="shared" si="10"/>
        <v>199.80821834443165</v>
      </c>
      <c r="L170" s="187">
        <f t="shared" si="10"/>
        <v>200.11633426669516</v>
      </c>
      <c r="M170" s="187"/>
      <c r="N170" s="187"/>
      <c r="O170" s="245"/>
    </row>
    <row r="171" spans="1:15" ht="9.75" customHeight="1">
      <c r="A171" s="360"/>
      <c r="B171" s="164" t="s">
        <v>122</v>
      </c>
      <c r="C171" s="165">
        <f t="shared" si="10"/>
        <v>209.7108590087835</v>
      </c>
      <c r="D171" s="165">
        <f t="shared" si="10"/>
        <v>209.02608962659883</v>
      </c>
      <c r="E171" s="165">
        <f t="shared" si="10"/>
        <v>206.46286308064484</v>
      </c>
      <c r="F171" s="165">
        <f t="shared" si="10"/>
        <v>203.63802502056944</v>
      </c>
      <c r="G171" s="165">
        <f t="shared" si="10"/>
        <v>203.00005705047343</v>
      </c>
      <c r="H171" s="165">
        <f t="shared" si="10"/>
        <v>201.13239288768867</v>
      </c>
      <c r="I171" s="165">
        <f t="shared" si="10"/>
        <v>200.31910189655252</v>
      </c>
      <c r="J171" s="165">
        <f t="shared" si="10"/>
        <v>200.00404772895033</v>
      </c>
      <c r="K171" s="165">
        <f t="shared" si="10"/>
        <v>200.65157552556985</v>
      </c>
      <c r="L171" s="165">
        <f t="shared" si="10"/>
        <v>201.01143532255713</v>
      </c>
      <c r="M171" s="165"/>
      <c r="N171" s="165"/>
      <c r="O171" s="245"/>
    </row>
    <row r="172" spans="1:15" ht="9.75" customHeight="1">
      <c r="A172" s="360"/>
      <c r="B172" s="169" t="s">
        <v>166</v>
      </c>
      <c r="C172" s="165">
        <f t="shared" si="10"/>
        <v>204.43978606780078</v>
      </c>
      <c r="D172" s="165">
        <f t="shared" si="10"/>
        <v>200.23315775360373</v>
      </c>
      <c r="E172" s="165">
        <f t="shared" si="10"/>
        <v>199.07262850899582</v>
      </c>
      <c r="F172" s="165">
        <f t="shared" si="10"/>
        <v>196.5996927577257</v>
      </c>
      <c r="G172" s="165">
        <f t="shared" si="10"/>
        <v>196.86735364556478</v>
      </c>
      <c r="H172" s="165">
        <f t="shared" si="10"/>
        <v>196.50139618379595</v>
      </c>
      <c r="I172" s="165">
        <f t="shared" si="10"/>
        <v>197.32559802373643</v>
      </c>
      <c r="J172" s="165">
        <f t="shared" si="10"/>
        <v>197.87058810542388</v>
      </c>
      <c r="K172" s="165">
        <f t="shared" si="10"/>
        <v>198.27888816065825</v>
      </c>
      <c r="L172" s="165">
        <f t="shared" si="10"/>
        <v>198.88567121417822</v>
      </c>
      <c r="M172" s="165"/>
      <c r="N172" s="165"/>
      <c r="O172" s="245"/>
    </row>
    <row r="173" spans="1:15" ht="9.75" customHeight="1">
      <c r="A173" s="360"/>
      <c r="B173" s="169" t="s">
        <v>167</v>
      </c>
      <c r="C173" s="165">
        <f t="shared" si="10"/>
        <v>226.19780384904053</v>
      </c>
      <c r="D173" s="165">
        <f t="shared" si="10"/>
        <v>228.9699273724124</v>
      </c>
      <c r="E173" s="165">
        <f t="shared" si="10"/>
        <v>224.7463334769339</v>
      </c>
      <c r="F173" s="165">
        <f t="shared" si="10"/>
        <v>221.23205859688613</v>
      </c>
      <c r="G173" s="165">
        <f t="shared" si="10"/>
        <v>219.98575200087487</v>
      </c>
      <c r="H173" s="165">
        <f t="shared" si="10"/>
        <v>216.49957334255043</v>
      </c>
      <c r="I173" s="165">
        <f t="shared" si="10"/>
        <v>215.76003848996933</v>
      </c>
      <c r="J173" s="165">
        <f t="shared" si="10"/>
        <v>215.15898156494745</v>
      </c>
      <c r="K173" s="165">
        <f t="shared" si="10"/>
        <v>216.4063827964907</v>
      </c>
      <c r="L173" s="165">
        <f t="shared" si="10"/>
        <v>216.61878092368002</v>
      </c>
      <c r="M173" s="165"/>
      <c r="N173" s="165"/>
      <c r="O173" s="245"/>
    </row>
    <row r="174" spans="1:15" ht="9.75" customHeight="1">
      <c r="A174" s="360"/>
      <c r="B174" s="169" t="s">
        <v>174</v>
      </c>
      <c r="C174" s="165">
        <f t="shared" si="10"/>
        <v>153.35245156599467</v>
      </c>
      <c r="D174" s="165">
        <f t="shared" si="10"/>
        <v>144.58457386683364</v>
      </c>
      <c r="E174" s="165">
        <f t="shared" si="10"/>
        <v>136.4228727683636</v>
      </c>
      <c r="F174" s="165">
        <f t="shared" si="10"/>
        <v>135.07482358388634</v>
      </c>
      <c r="G174" s="165">
        <f t="shared" si="10"/>
        <v>134.73825501337083</v>
      </c>
      <c r="H174" s="165">
        <f t="shared" si="10"/>
        <v>131.8806744632143</v>
      </c>
      <c r="I174" s="165">
        <f t="shared" si="10"/>
        <v>126.3939182763885</v>
      </c>
      <c r="J174" s="165">
        <f t="shared" si="10"/>
        <v>122.5200704884189</v>
      </c>
      <c r="K174" s="165">
        <f t="shared" si="10"/>
        <v>123.82327139771675</v>
      </c>
      <c r="L174" s="165">
        <f t="shared" si="10"/>
        <v>117.78125027317442</v>
      </c>
      <c r="M174" s="165"/>
      <c r="N174" s="165"/>
      <c r="O174" s="245"/>
    </row>
    <row r="175" spans="1:15" ht="9.75" customHeight="1">
      <c r="A175" s="360"/>
      <c r="B175" s="125" t="s">
        <v>175</v>
      </c>
      <c r="C175" s="165">
        <f t="shared" si="10"/>
        <v>455.677565402694</v>
      </c>
      <c r="D175" s="165">
        <f t="shared" si="10"/>
        <v>398.8770330356053</v>
      </c>
      <c r="E175" s="165">
        <f t="shared" si="10"/>
        <v>413.3971733050171</v>
      </c>
      <c r="F175" s="165">
        <f t="shared" si="10"/>
        <v>421.43711087628543</v>
      </c>
      <c r="G175" s="165">
        <f t="shared" si="10"/>
        <v>414.72420105210574</v>
      </c>
      <c r="H175" s="165">
        <f t="shared" si="10"/>
        <v>396.8248577913066</v>
      </c>
      <c r="I175" s="165">
        <f t="shared" si="10"/>
        <v>377.87593638100356</v>
      </c>
      <c r="J175" s="165">
        <f t="shared" si="10"/>
        <v>375.1920478074579</v>
      </c>
      <c r="K175" s="165">
        <f t="shared" si="10"/>
        <v>373.8428038865946</v>
      </c>
      <c r="L175" s="165">
        <f t="shared" si="10"/>
        <v>371.8863221651</v>
      </c>
      <c r="M175" s="165"/>
      <c r="N175" s="165"/>
      <c r="O175" s="245"/>
    </row>
    <row r="176" spans="1:15" ht="9.75" customHeight="1">
      <c r="A176" s="360" t="s">
        <v>160</v>
      </c>
      <c r="B176" s="169" t="s">
        <v>176</v>
      </c>
      <c r="C176" s="165">
        <f t="shared" si="10"/>
        <v>210.67467743405186</v>
      </c>
      <c r="D176" s="165">
        <f t="shared" si="10"/>
        <v>211.3299441078349</v>
      </c>
      <c r="E176" s="165">
        <f t="shared" si="10"/>
        <v>207.79564596037554</v>
      </c>
      <c r="F176" s="165">
        <f t="shared" si="10"/>
        <v>203.79084995198673</v>
      </c>
      <c r="G176" s="165">
        <f t="shared" si="10"/>
        <v>201.65486042688875</v>
      </c>
      <c r="H176" s="165">
        <f t="shared" si="10"/>
        <v>198.90233687936026</v>
      </c>
      <c r="I176" s="165">
        <f t="shared" si="10"/>
        <v>194.32746169518862</v>
      </c>
      <c r="J176" s="165">
        <f t="shared" si="10"/>
        <v>193.4649282612255</v>
      </c>
      <c r="K176" s="165">
        <f t="shared" si="10"/>
        <v>192.95649124778322</v>
      </c>
      <c r="L176" s="165">
        <f t="shared" si="10"/>
        <v>193.01874434528523</v>
      </c>
      <c r="M176" s="165"/>
      <c r="N176" s="165"/>
      <c r="O176" s="245"/>
    </row>
    <row r="177" spans="1:15" ht="9.75" customHeight="1">
      <c r="A177" s="360" t="s">
        <v>160</v>
      </c>
      <c r="B177" s="169" t="s">
        <v>177</v>
      </c>
      <c r="C177" s="165">
        <f t="shared" si="10"/>
        <v>195.37808845445835</v>
      </c>
      <c r="D177" s="165">
        <f t="shared" si="10"/>
        <v>197.87682081017704</v>
      </c>
      <c r="E177" s="165">
        <f t="shared" si="10"/>
        <v>193.95952737535228</v>
      </c>
      <c r="F177" s="165">
        <f t="shared" si="10"/>
        <v>191.52246342549842</v>
      </c>
      <c r="G177" s="165">
        <f t="shared" si="10"/>
        <v>190.60375477629321</v>
      </c>
      <c r="H177" s="165">
        <f t="shared" si="10"/>
        <v>188.12705803095636</v>
      </c>
      <c r="I177" s="165">
        <f t="shared" si="10"/>
        <v>185.87417724779607</v>
      </c>
      <c r="J177" s="165">
        <f t="shared" si="10"/>
        <v>184.18678888328265</v>
      </c>
      <c r="K177" s="165">
        <f t="shared" si="10"/>
        <v>185.45803556788556</v>
      </c>
      <c r="L177" s="165">
        <f t="shared" si="10"/>
        <v>185.68321456701287</v>
      </c>
      <c r="M177" s="165"/>
      <c r="N177" s="165"/>
      <c r="O177" s="245"/>
    </row>
    <row r="178" spans="1:15" ht="22.5">
      <c r="A178" s="361"/>
      <c r="B178" s="170" t="s">
        <v>128</v>
      </c>
      <c r="C178" s="165">
        <f t="shared" si="10"/>
        <v>71.88641228341356</v>
      </c>
      <c r="D178" s="165">
        <f t="shared" si="10"/>
        <v>70.4370062455226</v>
      </c>
      <c r="E178" s="165">
        <f t="shared" si="10"/>
        <v>69.05643434064083</v>
      </c>
      <c r="F178" s="165">
        <f t="shared" si="10"/>
        <v>69.003583256421</v>
      </c>
      <c r="G178" s="165">
        <f t="shared" si="10"/>
        <v>67.6336903592001</v>
      </c>
      <c r="H178" s="165">
        <f t="shared" si="10"/>
        <v>67.6336903592001</v>
      </c>
      <c r="I178" s="165">
        <f t="shared" si="10"/>
        <v>68.05945360334485</v>
      </c>
      <c r="J178" s="165">
        <f t="shared" si="10"/>
        <v>67.74442322515344</v>
      </c>
      <c r="K178" s="165">
        <f t="shared" si="10"/>
        <v>68.63148531055388</v>
      </c>
      <c r="L178" s="165">
        <f t="shared" si="10"/>
        <v>71.82829355958276</v>
      </c>
      <c r="M178" s="165"/>
      <c r="N178" s="165"/>
      <c r="O178" s="245"/>
    </row>
    <row r="179" spans="1:15" ht="9.75" customHeight="1">
      <c r="A179" s="362"/>
      <c r="B179" s="171"/>
      <c r="C179" s="172"/>
      <c r="D179" s="253"/>
      <c r="E179" s="253"/>
      <c r="F179" s="253"/>
      <c r="G179" s="253"/>
      <c r="H179" s="253"/>
      <c r="I179" s="253"/>
      <c r="J179" s="253"/>
      <c r="K179" s="253"/>
      <c r="L179" s="253"/>
      <c r="M179" s="172"/>
      <c r="N179" s="172"/>
      <c r="O179" s="245"/>
    </row>
    <row r="180" spans="1:15" ht="9.75" customHeight="1">
      <c r="A180" s="359" t="s">
        <v>159</v>
      </c>
      <c r="B180" s="169" t="s">
        <v>158</v>
      </c>
      <c r="C180" s="165">
        <f aca="true" t="shared" si="11" ref="C180:L188">+C130*1000000/C150</f>
        <v>2128.9952062628245</v>
      </c>
      <c r="D180" s="165">
        <f t="shared" si="11"/>
        <v>2025.2083558066865</v>
      </c>
      <c r="E180" s="165">
        <f t="shared" si="11"/>
        <v>1933.8849547326968</v>
      </c>
      <c r="F180" s="165">
        <f t="shared" si="11"/>
        <v>1865.7179210086122</v>
      </c>
      <c r="G180" s="165">
        <f t="shared" si="11"/>
        <v>1834.0334574587873</v>
      </c>
      <c r="H180" s="165">
        <f t="shared" si="11"/>
        <v>1815.5184151630108</v>
      </c>
      <c r="I180" s="165">
        <f t="shared" si="11"/>
        <v>1809.5452490741593</v>
      </c>
      <c r="J180" s="165">
        <f t="shared" si="11"/>
        <v>1795.4709385012939</v>
      </c>
      <c r="K180" s="165">
        <f t="shared" si="11"/>
        <v>1789.6251729515463</v>
      </c>
      <c r="L180" s="165">
        <f t="shared" si="11"/>
        <v>1787.2012577589965</v>
      </c>
      <c r="M180" s="165"/>
      <c r="N180" s="165"/>
      <c r="O180" s="245"/>
    </row>
    <row r="181" spans="1:15" ht="9.75" customHeight="1">
      <c r="A181" s="360"/>
      <c r="B181" s="169" t="s">
        <v>122</v>
      </c>
      <c r="C181" s="165">
        <f t="shared" si="11"/>
        <v>2171.467290692687</v>
      </c>
      <c r="D181" s="165">
        <f t="shared" si="11"/>
        <v>2062.077005177733</v>
      </c>
      <c r="E181" s="165">
        <f t="shared" si="11"/>
        <v>1964.0440155384297</v>
      </c>
      <c r="F181" s="165">
        <f t="shared" si="11"/>
        <v>1895.4280149781641</v>
      </c>
      <c r="G181" s="165">
        <f t="shared" si="11"/>
        <v>1863.0053845870796</v>
      </c>
      <c r="H181" s="165">
        <f t="shared" si="11"/>
        <v>1838.863806810891</v>
      </c>
      <c r="I181" s="165">
        <f t="shared" si="11"/>
        <v>1830.0413239810018</v>
      </c>
      <c r="J181" s="165">
        <f t="shared" si="11"/>
        <v>1813.7220666252506</v>
      </c>
      <c r="K181" s="165">
        <f t="shared" si="11"/>
        <v>1807.875632528636</v>
      </c>
      <c r="L181" s="165">
        <f t="shared" si="11"/>
        <v>1807.1801202359857</v>
      </c>
      <c r="M181" s="165"/>
      <c r="N181" s="165"/>
      <c r="O181" s="245"/>
    </row>
    <row r="182" spans="1:15" ht="9.75" customHeight="1">
      <c r="A182" s="360"/>
      <c r="B182" s="169" t="s">
        <v>166</v>
      </c>
      <c r="C182" s="165">
        <f t="shared" si="11"/>
        <v>1511.6631849567386</v>
      </c>
      <c r="D182" s="165">
        <f t="shared" si="11"/>
        <v>1429.592436814705</v>
      </c>
      <c r="E182" s="165">
        <f t="shared" si="11"/>
        <v>1398.782199585071</v>
      </c>
      <c r="F182" s="165">
        <f t="shared" si="11"/>
        <v>1362.1891111599487</v>
      </c>
      <c r="G182" s="165">
        <f t="shared" si="11"/>
        <v>1351.4004920655848</v>
      </c>
      <c r="H182" s="165">
        <f t="shared" si="11"/>
        <v>1344.573935347615</v>
      </c>
      <c r="I182" s="165">
        <f t="shared" si="11"/>
        <v>1350.088988097736</v>
      </c>
      <c r="J182" s="165">
        <f t="shared" si="11"/>
        <v>1350.1947755473354</v>
      </c>
      <c r="K182" s="165">
        <f t="shared" si="11"/>
        <v>1343.622557395314</v>
      </c>
      <c r="L182" s="165">
        <f t="shared" si="11"/>
        <v>1342.5196565248734</v>
      </c>
      <c r="M182" s="165"/>
      <c r="N182" s="165"/>
      <c r="O182" s="245"/>
    </row>
    <row r="183" spans="1:15" ht="9.75" customHeight="1">
      <c r="A183" s="360"/>
      <c r="B183" s="169" t="s">
        <v>167</v>
      </c>
      <c r="C183" s="165">
        <f t="shared" si="11"/>
        <v>2127.8006884655115</v>
      </c>
      <c r="D183" s="165">
        <f t="shared" si="11"/>
        <v>2066.5550682811004</v>
      </c>
      <c r="E183" s="165">
        <f t="shared" si="11"/>
        <v>1959.124534340541</v>
      </c>
      <c r="F183" s="165">
        <f t="shared" si="11"/>
        <v>1877.3207241371447</v>
      </c>
      <c r="G183" s="165">
        <f t="shared" si="11"/>
        <v>1820.9765412451425</v>
      </c>
      <c r="H183" s="165">
        <f t="shared" si="11"/>
        <v>1773.5673333944085</v>
      </c>
      <c r="I183" s="165">
        <f t="shared" si="11"/>
        <v>1753.748622679905</v>
      </c>
      <c r="J183" s="165">
        <f t="shared" si="11"/>
        <v>1729.8994177743616</v>
      </c>
      <c r="K183" s="165">
        <f t="shared" si="11"/>
        <v>1725.005190092639</v>
      </c>
      <c r="L183" s="165">
        <f t="shared" si="11"/>
        <v>1725.6380463353748</v>
      </c>
      <c r="M183" s="165"/>
      <c r="N183" s="165"/>
      <c r="O183" s="245"/>
    </row>
    <row r="184" spans="1:15" ht="9.75" customHeight="1">
      <c r="A184" s="360"/>
      <c r="B184" s="169" t="s">
        <v>174</v>
      </c>
      <c r="C184" s="165">
        <f t="shared" si="11"/>
        <v>1076.3008176369913</v>
      </c>
      <c r="D184" s="165">
        <f t="shared" si="11"/>
        <v>942.6972842896706</v>
      </c>
      <c r="E184" s="165">
        <f t="shared" si="11"/>
        <v>795.5042951873864</v>
      </c>
      <c r="F184" s="165">
        <f t="shared" si="11"/>
        <v>757.1448364110331</v>
      </c>
      <c r="G184" s="165">
        <f t="shared" si="11"/>
        <v>726.9059857093844</v>
      </c>
      <c r="H184" s="165">
        <f t="shared" si="11"/>
        <v>683.4985480913373</v>
      </c>
      <c r="I184" s="165">
        <f t="shared" si="11"/>
        <v>637.6028468533755</v>
      </c>
      <c r="J184" s="165">
        <f t="shared" si="11"/>
        <v>599.3054717671176</v>
      </c>
      <c r="K184" s="165">
        <f t="shared" si="11"/>
        <v>582.3196771539153</v>
      </c>
      <c r="L184" s="165">
        <f t="shared" si="11"/>
        <v>555.2861487048324</v>
      </c>
      <c r="M184" s="165"/>
      <c r="N184" s="165"/>
      <c r="O184" s="245"/>
    </row>
    <row r="185" spans="1:15" ht="9.75" customHeight="1">
      <c r="A185" s="360"/>
      <c r="B185" s="125" t="s">
        <v>175</v>
      </c>
      <c r="C185" s="165">
        <f t="shared" si="11"/>
        <v>1669.547230044648</v>
      </c>
      <c r="D185" s="165">
        <f t="shared" si="11"/>
        <v>1405.2312512342273</v>
      </c>
      <c r="E185" s="165">
        <f t="shared" si="11"/>
        <v>1448.021038716933</v>
      </c>
      <c r="F185" s="165">
        <f t="shared" si="11"/>
        <v>1418.5808750666638</v>
      </c>
      <c r="G185" s="165">
        <f t="shared" si="11"/>
        <v>1366.753464028262</v>
      </c>
      <c r="H185" s="165">
        <f t="shared" si="11"/>
        <v>1334.3340830494312</v>
      </c>
      <c r="I185" s="165">
        <f t="shared" si="11"/>
        <v>1283.8388273237924</v>
      </c>
      <c r="J185" s="165">
        <f t="shared" si="11"/>
        <v>1246.4806208653697</v>
      </c>
      <c r="K185" s="165">
        <f t="shared" si="11"/>
        <v>1220.9625586829331</v>
      </c>
      <c r="L185" s="165">
        <f t="shared" si="11"/>
        <v>1205.0777400825968</v>
      </c>
      <c r="M185" s="165"/>
      <c r="N185" s="165"/>
      <c r="O185" s="245"/>
    </row>
    <row r="186" spans="1:15" ht="9.75" customHeight="1">
      <c r="A186" s="360"/>
      <c r="B186" s="169" t="s">
        <v>176</v>
      </c>
      <c r="C186" s="165">
        <f t="shared" si="11"/>
        <v>1881.6632912666203</v>
      </c>
      <c r="D186" s="165">
        <f t="shared" si="11"/>
        <v>1774.305710197777</v>
      </c>
      <c r="E186" s="165">
        <f t="shared" si="11"/>
        <v>1678.5378708483393</v>
      </c>
      <c r="F186" s="165">
        <f t="shared" si="11"/>
        <v>1604.4403344034533</v>
      </c>
      <c r="G186" s="165">
        <f t="shared" si="11"/>
        <v>1555.914920626043</v>
      </c>
      <c r="H186" s="165">
        <f t="shared" si="11"/>
        <v>1523.1937462429164</v>
      </c>
      <c r="I186" s="165">
        <f t="shared" si="11"/>
        <v>1483.6032051284117</v>
      </c>
      <c r="J186" s="165">
        <f t="shared" si="11"/>
        <v>1462.0636338913735</v>
      </c>
      <c r="K186" s="165">
        <f t="shared" si="11"/>
        <v>1446.60356195469</v>
      </c>
      <c r="L186" s="165">
        <f t="shared" si="11"/>
        <v>1442.5376877760923</v>
      </c>
      <c r="M186" s="165"/>
      <c r="N186" s="165"/>
      <c r="O186" s="245"/>
    </row>
    <row r="187" spans="1:15" ht="9.75" customHeight="1">
      <c r="A187" s="360"/>
      <c r="B187" s="169" t="s">
        <v>177</v>
      </c>
      <c r="C187" s="165">
        <f t="shared" si="11"/>
        <v>1742.36026836525</v>
      </c>
      <c r="D187" s="165">
        <f t="shared" si="11"/>
        <v>1658.6456311623806</v>
      </c>
      <c r="E187" s="165">
        <f t="shared" si="11"/>
        <v>1547.9171308602404</v>
      </c>
      <c r="F187" s="165">
        <f t="shared" si="11"/>
        <v>1486.2436981400333</v>
      </c>
      <c r="G187" s="165">
        <f t="shared" si="11"/>
        <v>1442.8934955529373</v>
      </c>
      <c r="H187" s="165">
        <f t="shared" si="11"/>
        <v>1407.2098933481518</v>
      </c>
      <c r="I187" s="165">
        <f t="shared" si="11"/>
        <v>1377.2019706925666</v>
      </c>
      <c r="J187" s="165">
        <f t="shared" si="11"/>
        <v>1346.7744844039848</v>
      </c>
      <c r="K187" s="165">
        <f t="shared" si="11"/>
        <v>1349.7710236649234</v>
      </c>
      <c r="L187" s="165">
        <f t="shared" si="11"/>
        <v>1347.5542601974569</v>
      </c>
      <c r="M187" s="165"/>
      <c r="N187" s="165"/>
      <c r="O187" s="245"/>
    </row>
    <row r="188" spans="1:15" ht="22.5">
      <c r="A188" s="362"/>
      <c r="B188" s="197" t="s">
        <v>128</v>
      </c>
      <c r="C188" s="198">
        <f t="shared" si="11"/>
        <v>329.29068134688924</v>
      </c>
      <c r="D188" s="198">
        <f t="shared" si="11"/>
        <v>313.7994235937971</v>
      </c>
      <c r="E188" s="198">
        <f t="shared" si="11"/>
        <v>296.57176799516105</v>
      </c>
      <c r="F188" s="198">
        <f t="shared" si="11"/>
        <v>298.5003244745886</v>
      </c>
      <c r="G188" s="198">
        <f t="shared" si="11"/>
        <v>304.89759611716414</v>
      </c>
      <c r="H188" s="198">
        <f t="shared" si="11"/>
        <v>304.89759611716414</v>
      </c>
      <c r="I188" s="198">
        <f t="shared" si="11"/>
        <v>301.86000442644905</v>
      </c>
      <c r="J188" s="198">
        <f t="shared" si="11"/>
        <v>304.167794826508</v>
      </c>
      <c r="K188" s="198">
        <f t="shared" si="11"/>
        <v>320.1131106980362</v>
      </c>
      <c r="L188" s="198">
        <f t="shared" si="11"/>
        <v>328.8843916357602</v>
      </c>
      <c r="M188" s="198"/>
      <c r="N188" s="198"/>
      <c r="O188" s="245"/>
    </row>
    <row r="189" spans="1:14" ht="9.75" customHeight="1">
      <c r="A189" s="202"/>
      <c r="B189" s="202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spans="1:2" s="256" customFormat="1" ht="11.25">
      <c r="A190" s="254" t="s">
        <v>135</v>
      </c>
      <c r="B190" s="255"/>
    </row>
    <row r="191" spans="1:2" s="256" customFormat="1" ht="11.25">
      <c r="A191" s="257" t="s">
        <v>164</v>
      </c>
      <c r="B191" s="255"/>
    </row>
    <row r="192" s="256" customFormat="1" ht="11.25"/>
    <row r="193" s="256" customFormat="1" ht="11.25"/>
    <row r="194" s="256" customFormat="1" ht="11.25"/>
    <row r="195" s="256" customFormat="1" ht="11.25"/>
    <row r="196" s="256" customFormat="1" ht="11.25"/>
    <row r="197" s="256" customFormat="1" ht="11.25"/>
    <row r="198" s="256" customFormat="1" ht="11.25"/>
    <row r="199" s="256" customFormat="1" ht="11.25"/>
    <row r="200" s="256" customFormat="1" ht="11.25"/>
    <row r="201" s="256" customFormat="1" ht="11.25"/>
    <row r="202" s="256" customFormat="1" ht="11.25"/>
    <row r="203" s="256" customFormat="1" ht="11.25"/>
    <row r="204" s="256" customFormat="1" ht="11.25"/>
    <row r="205" s="256" customFormat="1" ht="11.25"/>
    <row r="206" s="256" customFormat="1" ht="11.25"/>
    <row r="207" s="256" customFormat="1" ht="11.25"/>
    <row r="208" s="256" customFormat="1" ht="11.25"/>
    <row r="209" s="256" customFormat="1" ht="11.25"/>
    <row r="210" s="256" customFormat="1" ht="11.25"/>
    <row r="211" s="256" customFormat="1" ht="11.25"/>
    <row r="212" s="256" customFormat="1" ht="11.25"/>
    <row r="280" spans="2:7" ht="11.25">
      <c r="B280" s="258"/>
      <c r="C280" s="258"/>
      <c r="D280" s="258"/>
      <c r="E280" s="258"/>
      <c r="F280" s="258"/>
      <c r="G280" s="258"/>
    </row>
  </sheetData>
  <sheetProtection/>
  <mergeCells count="13">
    <mergeCell ref="A180:A188"/>
    <mergeCell ref="A119:A128"/>
    <mergeCell ref="A130:A139"/>
    <mergeCell ref="A140:A149"/>
    <mergeCell ref="A150:A159"/>
    <mergeCell ref="A160:A169"/>
    <mergeCell ref="A170:A179"/>
    <mergeCell ref="A109:A118"/>
    <mergeCell ref="A1:G1"/>
    <mergeCell ref="A69:A78"/>
    <mergeCell ref="A79:A88"/>
    <mergeCell ref="A89:A98"/>
    <mergeCell ref="A99:A108"/>
  </mergeCells>
  <printOptions/>
  <pageMargins left="0.7" right="0.7" top="0.75" bottom="0.75" header="0.3" footer="0.3"/>
  <pageSetup fitToHeight="0" fitToWidth="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11" customWidth="1"/>
    <col min="2" max="4" width="10.7109375" style="11" customWidth="1"/>
    <col min="5" max="6" width="10.7109375" style="4" customWidth="1"/>
    <col min="7" max="7" width="10.28125" style="4" customWidth="1"/>
    <col min="8" max="16384" width="9.00390625" style="261" customWidth="1"/>
  </cols>
  <sheetData>
    <row r="1" spans="1:7" ht="12">
      <c r="A1" s="259" t="s">
        <v>181</v>
      </c>
      <c r="B1" s="260"/>
      <c r="C1" s="260"/>
      <c r="D1" s="260"/>
      <c r="E1" s="260"/>
      <c r="F1" s="260"/>
      <c r="G1" s="260"/>
    </row>
    <row r="2" ht="12">
      <c r="A2" s="262"/>
    </row>
    <row r="3" spans="1:7" ht="12">
      <c r="A3" s="263"/>
      <c r="B3" s="363" t="str">
        <f>+'HL'!B3</f>
        <v>OCTOBER</v>
      </c>
      <c r="C3" s="364"/>
      <c r="D3" s="365"/>
      <c r="E3" s="264" t="s">
        <v>2</v>
      </c>
      <c r="F3" s="265"/>
      <c r="G3" s="266"/>
    </row>
    <row r="4" spans="1:7" ht="12">
      <c r="A4" s="267"/>
      <c r="B4" s="268" t="str">
        <f>+'HL'!B4</f>
        <v>2017P</v>
      </c>
      <c r="C4" s="268" t="str">
        <f>+'HL'!C4</f>
        <v>2016</v>
      </c>
      <c r="D4" s="268" t="str">
        <f>+'HL'!D4</f>
        <v>% CHANGE</v>
      </c>
      <c r="E4" s="268" t="str">
        <f>+'HL'!E4</f>
        <v>2017P</v>
      </c>
      <c r="F4" s="268" t="str">
        <f>+'HL'!F4</f>
        <v>2016</v>
      </c>
      <c r="G4" s="268" t="str">
        <f>+'HL'!G4</f>
        <v>% CHANGE</v>
      </c>
    </row>
    <row r="5" spans="1:7" ht="12">
      <c r="A5" s="17"/>
      <c r="B5" s="269"/>
      <c r="C5" s="269"/>
      <c r="D5" s="269"/>
      <c r="E5" s="269"/>
      <c r="F5" s="269"/>
      <c r="G5" s="269"/>
    </row>
    <row r="6" spans="1:7" ht="12">
      <c r="A6" s="270" t="s">
        <v>9</v>
      </c>
      <c r="B6" s="271">
        <v>190275.55164008593</v>
      </c>
      <c r="C6" s="271">
        <v>232813.43753057744</v>
      </c>
      <c r="D6" s="272">
        <v>-18.2712331133827</v>
      </c>
      <c r="E6" s="271">
        <v>1634245.5712966523</v>
      </c>
      <c r="F6" s="271">
        <v>1467973.5437785306</v>
      </c>
      <c r="G6" s="272">
        <v>11.3266365203109</v>
      </c>
    </row>
    <row r="7" spans="1:7" ht="12">
      <c r="A7" s="17" t="s">
        <v>6</v>
      </c>
      <c r="B7" s="271">
        <v>30136.709903277842</v>
      </c>
      <c r="C7" s="271">
        <v>35032.10049554362</v>
      </c>
      <c r="D7" s="272">
        <v>-13.9740138987341</v>
      </c>
      <c r="E7" s="271">
        <v>212440.93291889213</v>
      </c>
      <c r="F7" s="271">
        <v>186577.30251574845</v>
      </c>
      <c r="G7" s="272">
        <v>13.8621526061353</v>
      </c>
    </row>
    <row r="8" spans="1:7" ht="12">
      <c r="A8" s="17" t="s">
        <v>182</v>
      </c>
      <c r="B8" s="271">
        <v>18715.795792798024</v>
      </c>
      <c r="C8" s="271">
        <v>23768.70101397646</v>
      </c>
      <c r="D8" s="272">
        <v>-21.2586511067947</v>
      </c>
      <c r="E8" s="271">
        <v>104796.98167710513</v>
      </c>
      <c r="F8" s="271">
        <v>93632.19484279335</v>
      </c>
      <c r="G8" s="272">
        <v>11.9240896286339</v>
      </c>
    </row>
    <row r="9" spans="1:7" ht="12">
      <c r="A9" s="17" t="s">
        <v>183</v>
      </c>
      <c r="B9" s="271">
        <v>11420.914110479975</v>
      </c>
      <c r="C9" s="271">
        <v>11263.399481567158</v>
      </c>
      <c r="D9" s="272">
        <v>1.39846437277301</v>
      </c>
      <c r="E9" s="271">
        <v>107643.95124178706</v>
      </c>
      <c r="F9" s="271">
        <v>92945.10767295513</v>
      </c>
      <c r="G9" s="272">
        <v>15.8145425153012</v>
      </c>
    </row>
    <row r="10" spans="1:7" ht="12">
      <c r="A10" s="17" t="s">
        <v>184</v>
      </c>
      <c r="B10" s="271">
        <v>9</v>
      </c>
      <c r="C10" s="271">
        <v>11</v>
      </c>
      <c r="D10" s="272">
        <v>-18.1818181818182</v>
      </c>
      <c r="E10" s="271">
        <v>56</v>
      </c>
      <c r="F10" s="271">
        <v>48</v>
      </c>
      <c r="G10" s="272">
        <v>16.6666666666667</v>
      </c>
    </row>
    <row r="11" spans="1:7" ht="12">
      <c r="A11" s="17"/>
      <c r="B11" s="273"/>
      <c r="C11" s="273"/>
      <c r="D11" s="272"/>
      <c r="E11" s="273"/>
      <c r="F11" s="273"/>
      <c r="G11" s="272"/>
    </row>
    <row r="12" spans="1:7" ht="12">
      <c r="A12" s="274" t="s">
        <v>185</v>
      </c>
      <c r="B12" s="273"/>
      <c r="C12" s="273"/>
      <c r="D12" s="272"/>
      <c r="E12" s="273"/>
      <c r="F12" s="273"/>
      <c r="G12" s="272"/>
    </row>
    <row r="13" spans="1:7" ht="12">
      <c r="A13" s="17" t="s">
        <v>186</v>
      </c>
      <c r="B13" s="271">
        <v>29536.953805716912</v>
      </c>
      <c r="C13" s="271">
        <v>35032.10049554362</v>
      </c>
      <c r="D13" s="272">
        <v>-15.6860325589833</v>
      </c>
      <c r="E13" s="271">
        <v>211841.1768213312</v>
      </c>
      <c r="F13" s="271">
        <v>186229.49923705994</v>
      </c>
      <c r="G13" s="272">
        <v>13.7527500687037</v>
      </c>
    </row>
    <row r="14" spans="1:7" ht="12">
      <c r="A14" s="17" t="s">
        <v>187</v>
      </c>
      <c r="B14" s="271">
        <v>24412.972160512854</v>
      </c>
      <c r="C14" s="271">
        <v>28307.935595478408</v>
      </c>
      <c r="D14" s="272">
        <v>-13.7592634469173</v>
      </c>
      <c r="E14" s="271">
        <v>173993.11605540419</v>
      </c>
      <c r="F14" s="271">
        <v>156388.5668818403</v>
      </c>
      <c r="G14" s="272">
        <v>11.2569285111904</v>
      </c>
    </row>
    <row r="15" spans="1:7" ht="12">
      <c r="A15" s="17" t="s">
        <v>188</v>
      </c>
      <c r="B15" s="271">
        <v>25409.561485481685</v>
      </c>
      <c r="C15" s="271">
        <v>32820.91736575452</v>
      </c>
      <c r="D15" s="272">
        <v>-22.5811966121516</v>
      </c>
      <c r="E15" s="271">
        <v>195538.40347761274</v>
      </c>
      <c r="F15" s="271">
        <v>176733.15154158478</v>
      </c>
      <c r="G15" s="272">
        <v>10.6404779024173</v>
      </c>
    </row>
    <row r="16" spans="1:7" ht="12">
      <c r="A16" s="17" t="s">
        <v>189</v>
      </c>
      <c r="B16" s="271">
        <v>25386.3212175776</v>
      </c>
      <c r="C16" s="271">
        <v>32807.96903002655</v>
      </c>
      <c r="D16" s="272">
        <v>-22.6214789634083</v>
      </c>
      <c r="E16" s="271">
        <v>195443.06357025786</v>
      </c>
      <c r="F16" s="271">
        <v>176686.95174498096</v>
      </c>
      <c r="G16" s="272">
        <v>10.6154481924326</v>
      </c>
    </row>
    <row r="17" spans="1:7" ht="12">
      <c r="A17" s="17" t="s">
        <v>190</v>
      </c>
      <c r="B17" s="271">
        <v>470.4988319962405</v>
      </c>
      <c r="C17" s="271">
        <v>624.3894145970397</v>
      </c>
      <c r="D17" s="272">
        <v>-24.6465713548515</v>
      </c>
      <c r="E17" s="271">
        <v>3139.4559263931255</v>
      </c>
      <c r="F17" s="271">
        <v>2921.179166953621</v>
      </c>
      <c r="G17" s="272">
        <v>7.47221402606183</v>
      </c>
    </row>
    <row r="18" spans="1:7" ht="12">
      <c r="A18" s="17" t="s">
        <v>191</v>
      </c>
      <c r="B18" s="271">
        <v>723.7649521499509</v>
      </c>
      <c r="C18" s="271">
        <v>1095.829381378753</v>
      </c>
      <c r="D18" s="272">
        <v>-33.9527699796365</v>
      </c>
      <c r="E18" s="271">
        <v>4215.849696984695</v>
      </c>
      <c r="F18" s="271">
        <v>4339.848498856296</v>
      </c>
      <c r="G18" s="272">
        <v>-2.85721499043755</v>
      </c>
    </row>
    <row r="19" spans="1:7" ht="12">
      <c r="A19" s="17" t="s">
        <v>192</v>
      </c>
      <c r="B19" s="271">
        <v>26311.32296788626</v>
      </c>
      <c r="C19" s="271">
        <v>30811.027967558723</v>
      </c>
      <c r="D19" s="272">
        <v>-14.6042027692495</v>
      </c>
      <c r="E19" s="271">
        <v>198215.19406462813</v>
      </c>
      <c r="F19" s="271">
        <v>171925.88593249233</v>
      </c>
      <c r="G19" s="272">
        <v>15.2910703292571</v>
      </c>
    </row>
    <row r="20" spans="1:7" ht="12">
      <c r="A20" s="275" t="s">
        <v>193</v>
      </c>
      <c r="B20" s="276">
        <v>3.5452387977352067</v>
      </c>
      <c r="C20" s="276">
        <v>3.6731811786205606</v>
      </c>
      <c r="D20" s="272">
        <v>-3.48314920129809</v>
      </c>
      <c r="E20" s="276">
        <v>3.7038429645623006</v>
      </c>
      <c r="F20" s="276">
        <v>3.7437132732600866</v>
      </c>
      <c r="G20" s="272">
        <v>-1.06499365169241</v>
      </c>
    </row>
    <row r="21" spans="1:7" ht="12">
      <c r="A21" s="17"/>
      <c r="B21" s="273"/>
      <c r="C21" s="273"/>
      <c r="D21" s="272"/>
      <c r="E21" s="273"/>
      <c r="F21" s="273"/>
      <c r="G21" s="272"/>
    </row>
    <row r="22" spans="1:7" ht="12">
      <c r="A22" s="275" t="s">
        <v>194</v>
      </c>
      <c r="B22" s="273"/>
      <c r="C22" s="273"/>
      <c r="D22" s="272"/>
      <c r="E22" s="273"/>
      <c r="F22" s="273"/>
      <c r="G22" s="272"/>
    </row>
    <row r="23" spans="1:7" ht="12">
      <c r="A23" s="17" t="s">
        <v>195</v>
      </c>
      <c r="B23" s="276">
        <v>0.9273359021482636</v>
      </c>
      <c r="C23" s="276">
        <v>0.7712882434039081</v>
      </c>
      <c r="D23" s="272">
        <v>20.2320805585826</v>
      </c>
      <c r="E23" s="276">
        <v>1.280687518660783</v>
      </c>
      <c r="F23" s="276">
        <v>1.2383339490171326</v>
      </c>
      <c r="G23" s="272">
        <v>3.42020580775214</v>
      </c>
    </row>
    <row r="24" spans="1:7" ht="12">
      <c r="A24" s="17" t="s">
        <v>196</v>
      </c>
      <c r="B24" s="276">
        <v>4.639770158114837</v>
      </c>
      <c r="C24" s="276">
        <v>4.858618246415312</v>
      </c>
      <c r="D24" s="272">
        <v>-4.50432771625844</v>
      </c>
      <c r="E24" s="276">
        <v>5.355713385042444</v>
      </c>
      <c r="F24" s="276">
        <v>5.491089527387743</v>
      </c>
      <c r="G24" s="272">
        <v>-2.4653785313477</v>
      </c>
    </row>
    <row r="25" spans="1:7" ht="12">
      <c r="A25" s="17" t="s">
        <v>197</v>
      </c>
      <c r="B25" s="276">
        <v>0.746640956403607</v>
      </c>
      <c r="C25" s="276">
        <v>1.015811046981582</v>
      </c>
      <c r="D25" s="272">
        <v>-26.4980471887756</v>
      </c>
      <c r="E25" s="276">
        <v>1.0563048612678811</v>
      </c>
      <c r="F25" s="276">
        <v>1.1384871992848244</v>
      </c>
      <c r="G25" s="272">
        <v>-7.21855617424321</v>
      </c>
    </row>
    <row r="26" spans="1:7" ht="12">
      <c r="A26" s="17" t="s">
        <v>198</v>
      </c>
      <c r="B26" s="276">
        <v>6.313746664807311</v>
      </c>
      <c r="C26" s="276">
        <v>6.645717334596973</v>
      </c>
      <c r="D26" s="272">
        <v>-4.99525714194094</v>
      </c>
      <c r="E26" s="276">
        <v>7.692705679844624</v>
      </c>
      <c r="F26" s="276">
        <v>7.867910640709489</v>
      </c>
      <c r="G26" s="272">
        <v>-2.22682957224163</v>
      </c>
    </row>
    <row r="27" spans="1:7" ht="12">
      <c r="A27" s="17"/>
      <c r="B27" s="277"/>
      <c r="C27" s="277"/>
      <c r="D27" s="272"/>
      <c r="E27" s="277"/>
      <c r="F27" s="277"/>
      <c r="G27" s="272"/>
    </row>
    <row r="28" spans="1:7" ht="12">
      <c r="A28" s="275" t="s">
        <v>43</v>
      </c>
      <c r="B28" s="278"/>
      <c r="C28" s="278"/>
      <c r="D28" s="272"/>
      <c r="E28" s="278"/>
      <c r="F28" s="278"/>
      <c r="G28" s="272"/>
    </row>
    <row r="29" spans="1:7" ht="12">
      <c r="A29" s="17" t="s">
        <v>199</v>
      </c>
      <c r="B29" s="271">
        <v>13790.459468150037</v>
      </c>
      <c r="C29" s="271">
        <v>13368.324805691787</v>
      </c>
      <c r="D29" s="272">
        <v>3.15772296524781</v>
      </c>
      <c r="E29" s="271">
        <v>108989.4225026477</v>
      </c>
      <c r="F29" s="271">
        <v>93865.16581674598</v>
      </c>
      <c r="G29" s="272">
        <v>16.1127469965045</v>
      </c>
    </row>
    <row r="30" spans="1:7" ht="12">
      <c r="A30" s="17" t="s">
        <v>45</v>
      </c>
      <c r="B30" s="271">
        <v>12626.437921026944</v>
      </c>
      <c r="C30" s="271">
        <v>11561.266235529085</v>
      </c>
      <c r="D30" s="272">
        <v>9.21327875163419</v>
      </c>
      <c r="E30" s="271">
        <v>98056.38157400452</v>
      </c>
      <c r="F30" s="271">
        <v>84226.45647409208</v>
      </c>
      <c r="G30" s="272">
        <v>16.4199298876672</v>
      </c>
    </row>
    <row r="31" spans="1:7" ht="12">
      <c r="A31" s="17" t="s">
        <v>200</v>
      </c>
      <c r="B31" s="271">
        <v>821.5531072885522</v>
      </c>
      <c r="C31" s="271">
        <v>1378.3774474236436</v>
      </c>
      <c r="D31" s="272">
        <v>-40.3970872547185</v>
      </c>
      <c r="E31" s="271">
        <v>8058.779960548063</v>
      </c>
      <c r="F31" s="271">
        <v>7592.185750778084</v>
      </c>
      <c r="G31" s="272">
        <v>6.14571646540866</v>
      </c>
    </row>
    <row r="32" spans="1:7" ht="12">
      <c r="A32" s="17" t="s">
        <v>47</v>
      </c>
      <c r="B32" s="271">
        <v>315.7383125717962</v>
      </c>
      <c r="C32" s="271">
        <v>438.08570234718525</v>
      </c>
      <c r="D32" s="272">
        <v>-27.9277294647768</v>
      </c>
      <c r="E32" s="271">
        <v>2399.860032204219</v>
      </c>
      <c r="F32" s="271">
        <v>2620.1226822434337</v>
      </c>
      <c r="G32" s="272">
        <v>-8.40657773515471</v>
      </c>
    </row>
    <row r="33" spans="1:7" ht="12">
      <c r="A33" s="17" t="s">
        <v>201</v>
      </c>
      <c r="B33" s="271">
        <v>1058.3650457223234</v>
      </c>
      <c r="C33" s="271">
        <v>1219.1522530762045</v>
      </c>
      <c r="D33" s="272">
        <v>-13.1884436048227</v>
      </c>
      <c r="E33" s="271">
        <v>8367.687326069414</v>
      </c>
      <c r="F33" s="271">
        <v>6995.416714848101</v>
      </c>
      <c r="G33" s="272">
        <v>19.6167100139811</v>
      </c>
    </row>
    <row r="34" spans="1:7" ht="12">
      <c r="A34" s="17" t="s">
        <v>202</v>
      </c>
      <c r="B34" s="271">
        <v>465.2973727522178</v>
      </c>
      <c r="C34" s="271">
        <v>511.33991776142886</v>
      </c>
      <c r="D34" s="272">
        <v>-9.00429311499453</v>
      </c>
      <c r="E34" s="271">
        <v>3562.143883027711</v>
      </c>
      <c r="F34" s="271">
        <v>2861.348880338042</v>
      </c>
      <c r="G34" s="272">
        <v>24.4917705598653</v>
      </c>
    </row>
    <row r="35" spans="1:7" ht="12">
      <c r="A35" s="17" t="s">
        <v>203</v>
      </c>
      <c r="B35" s="271">
        <v>275.14405067897985</v>
      </c>
      <c r="C35" s="271">
        <v>217.82172965197367</v>
      </c>
      <c r="D35" s="272">
        <v>26.3161628174532</v>
      </c>
      <c r="E35" s="271">
        <v>1193.914743564901</v>
      </c>
      <c r="F35" s="271">
        <v>1113.3771599556844</v>
      </c>
      <c r="G35" s="272">
        <v>7.23362994193471</v>
      </c>
    </row>
    <row r="36" spans="1:7" ht="12">
      <c r="A36" s="17" t="s">
        <v>204</v>
      </c>
      <c r="B36" s="271">
        <v>138.7211500548785</v>
      </c>
      <c r="C36" s="271">
        <v>79.33709935979974</v>
      </c>
      <c r="D36" s="272">
        <v>74.8502922015936</v>
      </c>
      <c r="E36" s="271">
        <v>385.6901395210872</v>
      </c>
      <c r="F36" s="271">
        <v>309.1696652187337</v>
      </c>
      <c r="G36" s="272">
        <v>24.7503176769352</v>
      </c>
    </row>
    <row r="37" spans="1:7" ht="12">
      <c r="A37" s="17" t="s">
        <v>205</v>
      </c>
      <c r="B37" s="271">
        <v>510.4518260275397</v>
      </c>
      <c r="C37" s="271">
        <v>628.639563714463</v>
      </c>
      <c r="D37" s="272">
        <v>-18.8005567114776</v>
      </c>
      <c r="E37" s="271">
        <v>3697.2019266710604</v>
      </c>
      <c r="F37" s="271">
        <v>3676.5416090223125</v>
      </c>
      <c r="G37" s="272">
        <v>0.561949784494401</v>
      </c>
    </row>
    <row r="38" spans="1:7" ht="12">
      <c r="A38" s="17" t="s">
        <v>206</v>
      </c>
      <c r="B38" s="271">
        <v>152.596894814773</v>
      </c>
      <c r="C38" s="271">
        <v>221.4861860293554</v>
      </c>
      <c r="D38" s="272">
        <v>-31.1031999103781</v>
      </c>
      <c r="E38" s="271">
        <v>2290.3410168478217</v>
      </c>
      <c r="F38" s="271">
        <v>2260.0385712190773</v>
      </c>
      <c r="G38" s="272">
        <v>1.34079329506306</v>
      </c>
    </row>
    <row r="39" spans="1:7" ht="12">
      <c r="A39" s="17" t="s">
        <v>207</v>
      </c>
      <c r="B39" s="271">
        <v>15135.504165641389</v>
      </c>
      <c r="C39" s="271">
        <v>14787.423242911758</v>
      </c>
      <c r="D39" s="272">
        <v>2.35389842443632</v>
      </c>
      <c r="E39" s="271">
        <v>118956.59512794722</v>
      </c>
      <c r="F39" s="271">
        <v>103347.48840999024</v>
      </c>
      <c r="G39" s="272">
        <v>15.1035181968177</v>
      </c>
    </row>
    <row r="40" spans="1:7" ht="12">
      <c r="A40" s="17" t="s">
        <v>208</v>
      </c>
      <c r="B40" s="271">
        <v>15001.205737636454</v>
      </c>
      <c r="C40" s="271">
        <v>20244.67725263186</v>
      </c>
      <c r="D40" s="272">
        <v>-25.9004944833771</v>
      </c>
      <c r="E40" s="271">
        <v>93484.3377909449</v>
      </c>
      <c r="F40" s="271">
        <v>83229.81410575821</v>
      </c>
      <c r="G40" s="272">
        <v>12.3207336161493</v>
      </c>
    </row>
    <row r="41" spans="1:7" ht="12">
      <c r="A41" s="17"/>
      <c r="B41" s="277"/>
      <c r="C41" s="277"/>
      <c r="D41" s="272"/>
      <c r="E41" s="277"/>
      <c r="F41" s="277"/>
      <c r="G41" s="272"/>
    </row>
    <row r="42" spans="1:7" ht="12">
      <c r="A42" s="275" t="s">
        <v>62</v>
      </c>
      <c r="B42" s="277"/>
      <c r="C42" s="277"/>
      <c r="D42" s="272"/>
      <c r="E42" s="277"/>
      <c r="F42" s="277"/>
      <c r="G42" s="272"/>
    </row>
    <row r="43" spans="1:7" ht="12">
      <c r="A43" s="17" t="s">
        <v>209</v>
      </c>
      <c r="B43" s="271">
        <v>424.4221661684187</v>
      </c>
      <c r="C43" s="271">
        <v>1021.0827475139067</v>
      </c>
      <c r="D43" s="272">
        <v>-58.4341066185101</v>
      </c>
      <c r="E43" s="271">
        <v>4298.303536795156</v>
      </c>
      <c r="F43" s="271">
        <v>4536.851755614231</v>
      </c>
      <c r="G43" s="272">
        <v>-5.25801220028575</v>
      </c>
    </row>
    <row r="44" spans="1:7" ht="12">
      <c r="A44" s="17" t="s">
        <v>210</v>
      </c>
      <c r="B44" s="271">
        <v>56.92707260993329</v>
      </c>
      <c r="C44" s="271">
        <v>183.8848334015222</v>
      </c>
      <c r="D44" s="272">
        <v>-69.0419967993608</v>
      </c>
      <c r="E44" s="271">
        <v>855.2584935969925</v>
      </c>
      <c r="F44" s="271">
        <v>708.0795466498591</v>
      </c>
      <c r="G44" s="272">
        <v>20.7856515053262</v>
      </c>
    </row>
    <row r="45" spans="1:7" ht="12">
      <c r="A45" s="17" t="s">
        <v>211</v>
      </c>
      <c r="B45" s="271">
        <v>154.1318787433047</v>
      </c>
      <c r="C45" s="271">
        <v>132.86638061538383</v>
      </c>
      <c r="D45" s="272">
        <v>16.005176049372</v>
      </c>
      <c r="E45" s="271">
        <v>913.4794783786461</v>
      </c>
      <c r="F45" s="271">
        <v>1437.6326796234596</v>
      </c>
      <c r="G45" s="272">
        <v>-36.4594662234652</v>
      </c>
    </row>
    <row r="46" spans="1:7" ht="12">
      <c r="A46" s="17" t="s">
        <v>212</v>
      </c>
      <c r="B46" s="271">
        <v>152.16569009423606</v>
      </c>
      <c r="C46" s="271">
        <v>373.9897674971818</v>
      </c>
      <c r="D46" s="272">
        <v>-59.3128734209599</v>
      </c>
      <c r="E46" s="271">
        <v>1055.2026796686002</v>
      </c>
      <c r="F46" s="271">
        <v>1523.248188784612</v>
      </c>
      <c r="G46" s="272">
        <v>-30.7268055568451</v>
      </c>
    </row>
    <row r="47" spans="1:7" ht="12">
      <c r="A47" s="17" t="s">
        <v>213</v>
      </c>
      <c r="B47" s="271">
        <v>96.05633332474834</v>
      </c>
      <c r="C47" s="271">
        <v>502.9540036442765</v>
      </c>
      <c r="D47" s="272">
        <v>-80.9015670163179</v>
      </c>
      <c r="E47" s="271">
        <v>1583.1851311035944</v>
      </c>
      <c r="F47" s="271">
        <v>2273.6205769953226</v>
      </c>
      <c r="G47" s="272">
        <v>-30.3672236642125</v>
      </c>
    </row>
    <row r="48" spans="1:7" ht="12">
      <c r="A48" s="17" t="s">
        <v>214</v>
      </c>
      <c r="B48" s="271">
        <v>2264.1943542096365</v>
      </c>
      <c r="C48" s="271">
        <v>2534.097554287598</v>
      </c>
      <c r="D48" s="272">
        <v>-10.6508606829795</v>
      </c>
      <c r="E48" s="271">
        <v>18115.79913508026</v>
      </c>
      <c r="F48" s="271">
        <v>15860.900621489676</v>
      </c>
      <c r="G48" s="272">
        <v>14.2167116950185</v>
      </c>
    </row>
    <row r="49" spans="1:7" ht="12">
      <c r="A49" s="17" t="s">
        <v>215</v>
      </c>
      <c r="B49" s="271">
        <v>314.16565012173896</v>
      </c>
      <c r="C49" s="271">
        <v>401.4664602217728</v>
      </c>
      <c r="D49" s="272">
        <v>-21.7454803202759</v>
      </c>
      <c r="E49" s="271">
        <v>2830.644091442445</v>
      </c>
      <c r="F49" s="271">
        <v>3129.1507264528927</v>
      </c>
      <c r="G49" s="272">
        <v>-9.53954159149199</v>
      </c>
    </row>
    <row r="50" spans="1:7" ht="12">
      <c r="A50" s="17" t="s">
        <v>216</v>
      </c>
      <c r="B50" s="271">
        <v>26879.430799133228</v>
      </c>
      <c r="C50" s="271">
        <v>30488.15055377741</v>
      </c>
      <c r="D50" s="272">
        <v>-11.8364665914347</v>
      </c>
      <c r="E50" s="271">
        <v>185434.4701400944</v>
      </c>
      <c r="F50" s="271">
        <v>159926.95165775617</v>
      </c>
      <c r="G50" s="272">
        <v>15.9494808210466</v>
      </c>
    </row>
    <row r="51" spans="1:7" ht="12">
      <c r="A51" s="17"/>
      <c r="B51" s="271"/>
      <c r="C51" s="271"/>
      <c r="D51" s="272"/>
      <c r="E51" s="271"/>
      <c r="F51" s="271"/>
      <c r="G51" s="272"/>
    </row>
    <row r="52" spans="1:7" ht="12">
      <c r="A52" s="275" t="s">
        <v>78</v>
      </c>
      <c r="B52" s="271"/>
      <c r="C52" s="271"/>
      <c r="D52" s="272"/>
      <c r="E52" s="271"/>
      <c r="F52" s="271"/>
      <c r="G52" s="272"/>
    </row>
    <row r="53" spans="1:7" ht="12">
      <c r="A53" s="279" t="s">
        <v>217</v>
      </c>
      <c r="B53" s="280">
        <v>38.55427045962832</v>
      </c>
      <c r="C53" s="280">
        <v>40.165890755539344</v>
      </c>
      <c r="D53" s="272">
        <v>-1.61162029591102</v>
      </c>
      <c r="E53" s="280">
        <v>46.397881372734446</v>
      </c>
      <c r="F53" s="280">
        <v>45.24845371237274</v>
      </c>
      <c r="G53" s="272">
        <v>1.1494276603617</v>
      </c>
    </row>
    <row r="54" spans="1:7" ht="12">
      <c r="A54" s="281" t="s">
        <v>218</v>
      </c>
      <c r="B54" s="282">
        <v>61.4457295403723</v>
      </c>
      <c r="C54" s="282">
        <v>59.83410924446107</v>
      </c>
      <c r="D54" s="283">
        <v>1.61162029591123</v>
      </c>
      <c r="E54" s="282">
        <v>53.602118627265575</v>
      </c>
      <c r="F54" s="282">
        <v>54.75154628762719</v>
      </c>
      <c r="G54" s="283">
        <v>-1.14942766036162</v>
      </c>
    </row>
    <row r="55" spans="1:7" ht="12">
      <c r="A55" s="284"/>
      <c r="B55" s="285"/>
      <c r="C55" s="286"/>
      <c r="D55" s="287"/>
      <c r="E55" s="285"/>
      <c r="F55" s="286"/>
      <c r="G55" s="287"/>
    </row>
    <row r="56" ht="12">
      <c r="A56" s="11" t="s">
        <v>91</v>
      </c>
    </row>
    <row r="57" ht="12">
      <c r="A57" s="11" t="s">
        <v>219</v>
      </c>
    </row>
    <row r="58" ht="12">
      <c r="B58" s="288"/>
    </row>
    <row r="59" ht="12">
      <c r="B59" s="289"/>
    </row>
    <row r="60" ht="12">
      <c r="B60" s="288"/>
    </row>
    <row r="61" ht="12">
      <c r="B61" s="289"/>
    </row>
    <row r="62" ht="12">
      <c r="B62" s="289"/>
    </row>
  </sheetData>
  <sheetProtection/>
  <mergeCells count="1">
    <mergeCell ref="B3:D3"/>
  </mergeCells>
  <printOptions/>
  <pageMargins left="0.7" right="0.7" top="0.75" bottom="0.75" header="0.3" footer="0.3"/>
  <pageSetup fitToHeight="0" fitToWidth="1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0"/>
  <sheetViews>
    <sheetView zoomScalePageLayoutView="0" workbookViewId="0" topLeftCell="A1">
      <selection activeCell="A1" sqref="A1:S1"/>
    </sheetView>
  </sheetViews>
  <sheetFormatPr defaultColWidth="8.8515625" defaultRowHeight="16.5" customHeight="1"/>
  <cols>
    <col min="1" max="1" width="19.8515625" style="290" customWidth="1"/>
    <col min="2" max="3" width="12.7109375" style="290" customWidth="1"/>
    <col min="4" max="4" width="13.7109375" style="293" customWidth="1"/>
    <col min="5" max="6" width="11.421875" style="290" customWidth="1"/>
    <col min="7" max="7" width="13.7109375" style="293" customWidth="1"/>
    <col min="8" max="9" width="11.421875" style="290" customWidth="1"/>
    <col min="10" max="10" width="13.7109375" style="293" customWidth="1"/>
    <col min="11" max="12" width="9.140625" style="290" customWidth="1"/>
    <col min="13" max="13" width="13.7109375" style="293" customWidth="1"/>
    <col min="14" max="15" width="7.8515625" style="290" customWidth="1"/>
    <col min="16" max="16" width="13.7109375" style="293" customWidth="1"/>
    <col min="17" max="18" width="9.140625" style="290" customWidth="1"/>
    <col min="19" max="19" width="13.7109375" style="293" customWidth="1"/>
    <col min="20" max="20" width="8.8515625" style="290" customWidth="1"/>
    <col min="21" max="21" width="8.57421875" style="291" customWidth="1"/>
    <col min="22" max="22" width="7.7109375" style="291" customWidth="1"/>
    <col min="23" max="23" width="8.57421875" style="291" customWidth="1"/>
    <col min="24" max="16384" width="8.8515625" style="292" customWidth="1"/>
  </cols>
  <sheetData>
    <row r="1" spans="1:19" ht="15" customHeight="1">
      <c r="A1" s="366" t="s">
        <v>220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ht="15" customHeight="1" thickBot="1"/>
    <row r="3" spans="1:19" ht="15" customHeight="1">
      <c r="A3" s="367" t="s">
        <v>1</v>
      </c>
      <c r="B3" s="369" t="s">
        <v>221</v>
      </c>
      <c r="C3" s="370"/>
      <c r="D3" s="371"/>
      <c r="E3" s="370" t="s">
        <v>222</v>
      </c>
      <c r="F3" s="370"/>
      <c r="G3" s="370"/>
      <c r="H3" s="369" t="s">
        <v>223</v>
      </c>
      <c r="I3" s="370"/>
      <c r="J3" s="371"/>
      <c r="K3" s="370" t="s">
        <v>224</v>
      </c>
      <c r="L3" s="370"/>
      <c r="M3" s="370"/>
      <c r="N3" s="369" t="s">
        <v>225</v>
      </c>
      <c r="O3" s="370"/>
      <c r="P3" s="371"/>
      <c r="Q3" s="370" t="s">
        <v>226</v>
      </c>
      <c r="R3" s="370"/>
      <c r="S3" s="371"/>
    </row>
    <row r="4" spans="1:19" ht="15" customHeight="1" thickBot="1">
      <c r="A4" s="368"/>
      <c r="B4" s="294">
        <v>2017</v>
      </c>
      <c r="C4" s="295">
        <v>2016</v>
      </c>
      <c r="D4" s="296" t="s">
        <v>227</v>
      </c>
      <c r="E4" s="297">
        <v>2017</v>
      </c>
      <c r="F4" s="295">
        <v>2016</v>
      </c>
      <c r="G4" s="298" t="s">
        <v>227</v>
      </c>
      <c r="H4" s="294">
        <v>2017</v>
      </c>
      <c r="I4" s="295">
        <v>2016</v>
      </c>
      <c r="J4" s="296" t="s">
        <v>227</v>
      </c>
      <c r="K4" s="297">
        <v>2017</v>
      </c>
      <c r="L4" s="295">
        <v>2016</v>
      </c>
      <c r="M4" s="298" t="s">
        <v>227</v>
      </c>
      <c r="N4" s="294">
        <v>2017</v>
      </c>
      <c r="O4" s="295">
        <v>2016</v>
      </c>
      <c r="P4" s="296" t="s">
        <v>227</v>
      </c>
      <c r="Q4" s="297">
        <v>2017</v>
      </c>
      <c r="R4" s="295">
        <v>2016</v>
      </c>
      <c r="S4" s="296" t="s">
        <v>227</v>
      </c>
    </row>
    <row r="5" spans="1:23" s="306" customFormat="1" ht="15" customHeight="1">
      <c r="A5" s="299" t="s">
        <v>228</v>
      </c>
      <c r="B5" s="300">
        <v>962692</v>
      </c>
      <c r="C5" s="301">
        <v>932243</v>
      </c>
      <c r="D5" s="302">
        <v>3.2662084885593137</v>
      </c>
      <c r="E5" s="303">
        <v>661842</v>
      </c>
      <c r="F5" s="301">
        <v>657755</v>
      </c>
      <c r="G5" s="304">
        <v>0.6213559760093044</v>
      </c>
      <c r="H5" s="300">
        <v>165302</v>
      </c>
      <c r="I5" s="301">
        <v>166191</v>
      </c>
      <c r="J5" s="302">
        <v>-0.5349266807468515</v>
      </c>
      <c r="K5" s="303">
        <v>70963</v>
      </c>
      <c r="L5" s="301">
        <v>55129</v>
      </c>
      <c r="M5" s="304">
        <v>28.72172540768017</v>
      </c>
      <c r="N5" s="300">
        <v>4316</v>
      </c>
      <c r="O5" s="301">
        <v>3794</v>
      </c>
      <c r="P5" s="302">
        <v>13.758566157090144</v>
      </c>
      <c r="Q5" s="303">
        <v>60269</v>
      </c>
      <c r="R5" s="301">
        <v>49374</v>
      </c>
      <c r="S5" s="302">
        <v>22.066269696601452</v>
      </c>
      <c r="T5" s="305"/>
      <c r="U5" s="291"/>
      <c r="V5" s="291"/>
      <c r="W5" s="291"/>
    </row>
    <row r="6" spans="1:23" s="306" customFormat="1" ht="15" customHeight="1">
      <c r="A6" s="307" t="s">
        <v>229</v>
      </c>
      <c r="B6" s="308">
        <v>956988</v>
      </c>
      <c r="C6" s="309">
        <v>926245</v>
      </c>
      <c r="D6" s="310">
        <v>3.3</v>
      </c>
      <c r="E6" s="311">
        <v>656307</v>
      </c>
      <c r="F6" s="309">
        <v>652119</v>
      </c>
      <c r="G6" s="312">
        <v>0.6</v>
      </c>
      <c r="H6" s="308">
        <v>165302</v>
      </c>
      <c r="I6" s="309">
        <v>166191</v>
      </c>
      <c r="J6" s="310">
        <v>-0.5</v>
      </c>
      <c r="K6" s="311">
        <v>70963</v>
      </c>
      <c r="L6" s="309">
        <v>55129</v>
      </c>
      <c r="M6" s="312">
        <v>28.7</v>
      </c>
      <c r="N6" s="308">
        <v>4316</v>
      </c>
      <c r="O6" s="309">
        <v>3794</v>
      </c>
      <c r="P6" s="310">
        <v>13.8</v>
      </c>
      <c r="Q6" s="311">
        <v>60100</v>
      </c>
      <c r="R6" s="309">
        <v>49012</v>
      </c>
      <c r="S6" s="310">
        <v>22.6</v>
      </c>
      <c r="T6" s="305"/>
      <c r="U6" s="291"/>
      <c r="V6" s="291"/>
      <c r="W6" s="291"/>
    </row>
    <row r="7" spans="1:23" s="306" customFormat="1" ht="15" customHeight="1">
      <c r="A7" s="307" t="s">
        <v>230</v>
      </c>
      <c r="B7" s="308">
        <v>5704</v>
      </c>
      <c r="C7" s="309">
        <v>5998</v>
      </c>
      <c r="D7" s="310">
        <v>-4.90163387795932</v>
      </c>
      <c r="E7" s="311">
        <v>5535</v>
      </c>
      <c r="F7" s="309">
        <v>5636</v>
      </c>
      <c r="G7" s="312">
        <v>-1.7920511000709725</v>
      </c>
      <c r="H7" s="308"/>
      <c r="I7" s="309"/>
      <c r="J7" s="310"/>
      <c r="K7" s="311"/>
      <c r="L7" s="309"/>
      <c r="M7" s="312"/>
      <c r="N7" s="308"/>
      <c r="O7" s="309"/>
      <c r="P7" s="310"/>
      <c r="Q7" s="311">
        <v>169</v>
      </c>
      <c r="R7" s="309">
        <v>362</v>
      </c>
      <c r="S7" s="310">
        <v>-53.31491712707182</v>
      </c>
      <c r="T7" s="305"/>
      <c r="U7" s="291"/>
      <c r="V7" s="291"/>
      <c r="W7" s="291"/>
    </row>
    <row r="8" spans="1:23" s="306" customFormat="1" ht="15" customHeight="1">
      <c r="A8" s="307"/>
      <c r="B8" s="308"/>
      <c r="C8" s="309"/>
      <c r="D8" s="310"/>
      <c r="E8" s="311"/>
      <c r="F8" s="309"/>
      <c r="G8" s="312"/>
      <c r="H8" s="308"/>
      <c r="I8" s="309"/>
      <c r="J8" s="310"/>
      <c r="K8" s="311"/>
      <c r="L8" s="309"/>
      <c r="M8" s="312"/>
      <c r="N8" s="308"/>
      <c r="O8" s="309"/>
      <c r="P8" s="310"/>
      <c r="Q8" s="311"/>
      <c r="R8" s="309"/>
      <c r="S8" s="310"/>
      <c r="T8" s="305"/>
      <c r="U8" s="291"/>
      <c r="V8" s="291"/>
      <c r="W8" s="291"/>
    </row>
    <row r="9" spans="1:23" s="306" customFormat="1" ht="15" customHeight="1">
      <c r="A9" s="307" t="s">
        <v>231</v>
      </c>
      <c r="B9" s="308">
        <v>657143</v>
      </c>
      <c r="C9" s="309">
        <v>635334</v>
      </c>
      <c r="D9" s="310">
        <v>3.432682651959442</v>
      </c>
      <c r="E9" s="311">
        <v>374608</v>
      </c>
      <c r="F9" s="309">
        <v>369193</v>
      </c>
      <c r="G9" s="312">
        <v>1.4667125324694672</v>
      </c>
      <c r="H9" s="308">
        <v>157442</v>
      </c>
      <c r="I9" s="309">
        <v>158180</v>
      </c>
      <c r="J9" s="310">
        <v>-0.4665570868630674</v>
      </c>
      <c r="K9" s="311">
        <v>60844</v>
      </c>
      <c r="L9" s="309">
        <v>54961</v>
      </c>
      <c r="M9" s="312">
        <v>10.703953712632593</v>
      </c>
      <c r="N9" s="308">
        <v>4316</v>
      </c>
      <c r="O9" s="309">
        <v>3794</v>
      </c>
      <c r="P9" s="310">
        <v>13.758566157090144</v>
      </c>
      <c r="Q9" s="311">
        <v>59933</v>
      </c>
      <c r="R9" s="309">
        <v>49206</v>
      </c>
      <c r="S9" s="310">
        <v>21.800186969068815</v>
      </c>
      <c r="T9" s="305"/>
      <c r="U9" s="291"/>
      <c r="V9" s="291"/>
      <c r="W9" s="291"/>
    </row>
    <row r="10" spans="1:23" s="306" customFormat="1" ht="15" customHeight="1">
      <c r="A10" s="307" t="s">
        <v>229</v>
      </c>
      <c r="B10" s="308">
        <v>651730</v>
      </c>
      <c r="C10" s="309">
        <v>629776</v>
      </c>
      <c r="D10" s="310">
        <v>3.5</v>
      </c>
      <c r="E10" s="311">
        <v>369364</v>
      </c>
      <c r="F10" s="309">
        <v>363997</v>
      </c>
      <c r="G10" s="312">
        <v>1.5</v>
      </c>
      <c r="H10" s="308">
        <v>157442</v>
      </c>
      <c r="I10" s="309">
        <v>158180</v>
      </c>
      <c r="J10" s="310">
        <v>-0.5</v>
      </c>
      <c r="K10" s="311">
        <v>60844</v>
      </c>
      <c r="L10" s="309">
        <v>54961</v>
      </c>
      <c r="M10" s="312">
        <v>10.7</v>
      </c>
      <c r="N10" s="308">
        <v>4316</v>
      </c>
      <c r="O10" s="309">
        <v>3794</v>
      </c>
      <c r="P10" s="310">
        <v>13.8</v>
      </c>
      <c r="Q10" s="311">
        <v>59764</v>
      </c>
      <c r="R10" s="309">
        <v>48844</v>
      </c>
      <c r="S10" s="310">
        <v>22.4</v>
      </c>
      <c r="T10" s="305"/>
      <c r="U10" s="291"/>
      <c r="V10" s="291"/>
      <c r="W10" s="291"/>
    </row>
    <row r="11" spans="1:23" s="306" customFormat="1" ht="15" customHeight="1">
      <c r="A11" s="307" t="s">
        <v>230</v>
      </c>
      <c r="B11" s="308">
        <v>5413</v>
      </c>
      <c r="C11" s="309">
        <v>5558</v>
      </c>
      <c r="D11" s="310">
        <v>-2.6088521050737676</v>
      </c>
      <c r="E11" s="311">
        <v>5244</v>
      </c>
      <c r="F11" s="309">
        <v>5196</v>
      </c>
      <c r="G11" s="312">
        <v>0.9237875288683602</v>
      </c>
      <c r="H11" s="308"/>
      <c r="I11" s="309"/>
      <c r="J11" s="310"/>
      <c r="K11" s="311"/>
      <c r="L11" s="309"/>
      <c r="M11" s="312"/>
      <c r="N11" s="308"/>
      <c r="O11" s="309"/>
      <c r="P11" s="310"/>
      <c r="Q11" s="311">
        <v>169</v>
      </c>
      <c r="R11" s="309">
        <v>362</v>
      </c>
      <c r="S11" s="310">
        <v>-53.31491712707182</v>
      </c>
      <c r="T11" s="305"/>
      <c r="U11" s="291"/>
      <c r="V11" s="291"/>
      <c r="W11" s="291"/>
    </row>
    <row r="12" spans="1:20" ht="15" customHeight="1">
      <c r="A12" s="307"/>
      <c r="B12" s="308"/>
      <c r="C12" s="309"/>
      <c r="D12" s="310"/>
      <c r="E12" s="311"/>
      <c r="F12" s="309"/>
      <c r="G12" s="312"/>
      <c r="H12" s="308"/>
      <c r="I12" s="309"/>
      <c r="J12" s="310"/>
      <c r="K12" s="311"/>
      <c r="L12" s="309"/>
      <c r="M12" s="312"/>
      <c r="N12" s="308"/>
      <c r="O12" s="309"/>
      <c r="P12" s="310"/>
      <c r="Q12" s="311"/>
      <c r="R12" s="309"/>
      <c r="S12" s="310"/>
      <c r="T12" s="305"/>
    </row>
    <row r="13" spans="1:23" s="306" customFormat="1" ht="15" customHeight="1">
      <c r="A13" s="307" t="s">
        <v>232</v>
      </c>
      <c r="B13" s="308">
        <v>584572</v>
      </c>
      <c r="C13" s="309">
        <v>560032</v>
      </c>
      <c r="D13" s="310">
        <v>4.4</v>
      </c>
      <c r="E13" s="311">
        <v>309932</v>
      </c>
      <c r="F13" s="309">
        <v>303153</v>
      </c>
      <c r="G13" s="312">
        <v>2.2</v>
      </c>
      <c r="H13" s="308">
        <v>149716</v>
      </c>
      <c r="I13" s="309">
        <v>149280</v>
      </c>
      <c r="J13" s="310">
        <v>0.3</v>
      </c>
      <c r="K13" s="311">
        <v>60844</v>
      </c>
      <c r="L13" s="309">
        <v>54961</v>
      </c>
      <c r="M13" s="312">
        <v>10.7</v>
      </c>
      <c r="N13" s="308">
        <v>4316</v>
      </c>
      <c r="O13" s="309">
        <v>3794</v>
      </c>
      <c r="P13" s="310">
        <v>13.8</v>
      </c>
      <c r="Q13" s="311">
        <v>59764</v>
      </c>
      <c r="R13" s="309">
        <v>48844</v>
      </c>
      <c r="S13" s="310">
        <v>22.4</v>
      </c>
      <c r="T13" s="305"/>
      <c r="U13" s="291"/>
      <c r="V13" s="291"/>
      <c r="W13" s="291"/>
    </row>
    <row r="14" spans="1:19" ht="15" customHeight="1">
      <c r="A14" s="313" t="s">
        <v>233</v>
      </c>
      <c r="B14" s="314">
        <v>3657</v>
      </c>
      <c r="C14" s="315">
        <v>3423</v>
      </c>
      <c r="D14" s="316">
        <v>6.8</v>
      </c>
      <c r="E14" s="317">
        <v>3657</v>
      </c>
      <c r="F14" s="315">
        <v>3423</v>
      </c>
      <c r="G14" s="318">
        <v>6.8</v>
      </c>
      <c r="H14" s="319"/>
      <c r="I14" s="320"/>
      <c r="J14" s="316"/>
      <c r="K14" s="321"/>
      <c r="L14" s="320"/>
      <c r="M14" s="318"/>
      <c r="N14" s="319"/>
      <c r="O14" s="320"/>
      <c r="P14" s="316"/>
      <c r="Q14" s="321"/>
      <c r="R14" s="320"/>
      <c r="S14" s="316"/>
    </row>
    <row r="15" spans="1:19" ht="15" customHeight="1">
      <c r="A15" s="313" t="s">
        <v>234</v>
      </c>
      <c r="B15" s="314">
        <v>12636</v>
      </c>
      <c r="C15" s="315">
        <v>12354</v>
      </c>
      <c r="D15" s="316">
        <v>2.3</v>
      </c>
      <c r="E15" s="317">
        <v>11284</v>
      </c>
      <c r="F15" s="315">
        <v>10664</v>
      </c>
      <c r="G15" s="318">
        <v>5.8</v>
      </c>
      <c r="H15" s="319">
        <v>676</v>
      </c>
      <c r="I15" s="320">
        <v>845</v>
      </c>
      <c r="J15" s="316">
        <v>-20</v>
      </c>
      <c r="K15" s="321">
        <v>676</v>
      </c>
      <c r="L15" s="320">
        <v>845</v>
      </c>
      <c r="M15" s="318">
        <v>-20</v>
      </c>
      <c r="N15" s="319"/>
      <c r="O15" s="320"/>
      <c r="P15" s="316"/>
      <c r="Q15" s="321"/>
      <c r="R15" s="320"/>
      <c r="S15" s="316"/>
    </row>
    <row r="16" spans="1:19" ht="15" customHeight="1">
      <c r="A16" s="313" t="s">
        <v>235</v>
      </c>
      <c r="B16" s="314">
        <v>25422</v>
      </c>
      <c r="C16" s="315">
        <v>24087</v>
      </c>
      <c r="D16" s="316">
        <v>5.5</v>
      </c>
      <c r="E16" s="317">
        <v>25422</v>
      </c>
      <c r="F16" s="315">
        <v>24087</v>
      </c>
      <c r="G16" s="318">
        <v>5.5</v>
      </c>
      <c r="H16" s="319"/>
      <c r="I16" s="320"/>
      <c r="J16" s="316"/>
      <c r="K16" s="321"/>
      <c r="L16" s="320"/>
      <c r="M16" s="318"/>
      <c r="N16" s="319"/>
      <c r="O16" s="320"/>
      <c r="P16" s="316"/>
      <c r="Q16" s="321"/>
      <c r="R16" s="320"/>
      <c r="S16" s="316"/>
    </row>
    <row r="17" spans="1:19" ht="15" customHeight="1">
      <c r="A17" s="313" t="s">
        <v>236</v>
      </c>
      <c r="B17" s="314">
        <v>211328</v>
      </c>
      <c r="C17" s="315">
        <v>192098</v>
      </c>
      <c r="D17" s="316">
        <v>10</v>
      </c>
      <c r="E17" s="317">
        <v>106450</v>
      </c>
      <c r="F17" s="315">
        <v>102811</v>
      </c>
      <c r="G17" s="318">
        <v>3.5</v>
      </c>
      <c r="H17" s="314">
        <v>48064</v>
      </c>
      <c r="I17" s="315">
        <v>47833</v>
      </c>
      <c r="J17" s="316">
        <v>0.5</v>
      </c>
      <c r="K17" s="317">
        <v>22972</v>
      </c>
      <c r="L17" s="315">
        <v>18167</v>
      </c>
      <c r="M17" s="318">
        <v>26.4</v>
      </c>
      <c r="N17" s="314">
        <v>4316</v>
      </c>
      <c r="O17" s="315">
        <v>3794</v>
      </c>
      <c r="P17" s="316">
        <v>13.8</v>
      </c>
      <c r="Q17" s="317">
        <v>29526</v>
      </c>
      <c r="R17" s="315">
        <v>19493</v>
      </c>
      <c r="S17" s="316">
        <v>51.5</v>
      </c>
    </row>
    <row r="18" spans="1:19" ht="15" customHeight="1">
      <c r="A18" s="313" t="s">
        <v>237</v>
      </c>
      <c r="B18" s="314">
        <v>28992</v>
      </c>
      <c r="C18" s="315">
        <v>28868</v>
      </c>
      <c r="D18" s="316">
        <v>0.4</v>
      </c>
      <c r="E18" s="317">
        <v>11571</v>
      </c>
      <c r="F18" s="315">
        <v>11173</v>
      </c>
      <c r="G18" s="318">
        <v>3.6</v>
      </c>
      <c r="H18" s="314">
        <v>12198</v>
      </c>
      <c r="I18" s="315">
        <v>12426</v>
      </c>
      <c r="J18" s="316">
        <v>-1.8</v>
      </c>
      <c r="K18" s="317">
        <v>3156</v>
      </c>
      <c r="L18" s="315">
        <v>3150</v>
      </c>
      <c r="M18" s="318">
        <v>0.2</v>
      </c>
      <c r="N18" s="319"/>
      <c r="O18" s="320"/>
      <c r="P18" s="316"/>
      <c r="Q18" s="317">
        <v>2067</v>
      </c>
      <c r="R18" s="315">
        <v>2119</v>
      </c>
      <c r="S18" s="316">
        <v>-2.5</v>
      </c>
    </row>
    <row r="19" spans="1:19" ht="15" customHeight="1">
      <c r="A19" s="313" t="s">
        <v>238</v>
      </c>
      <c r="B19" s="314">
        <v>36557</v>
      </c>
      <c r="C19" s="315">
        <v>38737</v>
      </c>
      <c r="D19" s="316">
        <v>-5.6</v>
      </c>
      <c r="E19" s="317">
        <v>18369</v>
      </c>
      <c r="F19" s="315">
        <v>18997</v>
      </c>
      <c r="G19" s="318">
        <v>-3.3</v>
      </c>
      <c r="H19" s="314">
        <v>6580</v>
      </c>
      <c r="I19" s="315">
        <v>9024</v>
      </c>
      <c r="J19" s="316">
        <v>-27.1</v>
      </c>
      <c r="K19" s="317">
        <v>5452</v>
      </c>
      <c r="L19" s="315">
        <v>5264</v>
      </c>
      <c r="M19" s="318">
        <v>3.6</v>
      </c>
      <c r="N19" s="319"/>
      <c r="O19" s="320"/>
      <c r="P19" s="316"/>
      <c r="Q19" s="317">
        <v>6156</v>
      </c>
      <c r="R19" s="315">
        <v>5452</v>
      </c>
      <c r="S19" s="316">
        <v>12.9</v>
      </c>
    </row>
    <row r="20" spans="1:19" ht="15" customHeight="1">
      <c r="A20" s="313" t="s">
        <v>239</v>
      </c>
      <c r="B20" s="314">
        <v>20888</v>
      </c>
      <c r="C20" s="315">
        <v>21858</v>
      </c>
      <c r="D20" s="316">
        <v>-4.4</v>
      </c>
      <c r="E20" s="317">
        <v>13892</v>
      </c>
      <c r="F20" s="315">
        <v>14523</v>
      </c>
      <c r="G20" s="318">
        <v>-4.3</v>
      </c>
      <c r="H20" s="314">
        <v>6996</v>
      </c>
      <c r="I20" s="315">
        <v>7335</v>
      </c>
      <c r="J20" s="316">
        <v>-4.6</v>
      </c>
      <c r="K20" s="321"/>
      <c r="L20" s="320"/>
      <c r="M20" s="318"/>
      <c r="N20" s="319"/>
      <c r="O20" s="320"/>
      <c r="P20" s="316"/>
      <c r="Q20" s="321"/>
      <c r="R20" s="320"/>
      <c r="S20" s="316"/>
    </row>
    <row r="21" spans="1:19" ht="15" customHeight="1">
      <c r="A21" s="313" t="s">
        <v>240</v>
      </c>
      <c r="B21" s="314">
        <v>12958</v>
      </c>
      <c r="C21" s="315">
        <v>13078</v>
      </c>
      <c r="D21" s="316">
        <v>-0.9</v>
      </c>
      <c r="E21" s="317">
        <v>8029</v>
      </c>
      <c r="F21" s="315">
        <v>8029</v>
      </c>
      <c r="G21" s="318">
        <v>0</v>
      </c>
      <c r="H21" s="314">
        <v>4929</v>
      </c>
      <c r="I21" s="315">
        <v>5049</v>
      </c>
      <c r="J21" s="316">
        <v>-2.4</v>
      </c>
      <c r="K21" s="321"/>
      <c r="L21" s="320"/>
      <c r="M21" s="318"/>
      <c r="N21" s="319"/>
      <c r="O21" s="320"/>
      <c r="P21" s="316"/>
      <c r="Q21" s="321"/>
      <c r="R21" s="320"/>
      <c r="S21" s="316"/>
    </row>
    <row r="22" spans="1:19" ht="15" customHeight="1">
      <c r="A22" s="313" t="s">
        <v>241</v>
      </c>
      <c r="B22" s="314">
        <v>8219</v>
      </c>
      <c r="C22" s="315">
        <v>8187</v>
      </c>
      <c r="D22" s="316">
        <v>0.4</v>
      </c>
      <c r="E22" s="317">
        <v>8219</v>
      </c>
      <c r="F22" s="315">
        <v>8187</v>
      </c>
      <c r="G22" s="318">
        <v>0.4</v>
      </c>
      <c r="H22" s="319"/>
      <c r="I22" s="320"/>
      <c r="J22" s="316"/>
      <c r="K22" s="321"/>
      <c r="L22" s="320"/>
      <c r="M22" s="318"/>
      <c r="N22" s="319"/>
      <c r="O22" s="320"/>
      <c r="P22" s="316"/>
      <c r="Q22" s="321"/>
      <c r="R22" s="320"/>
      <c r="S22" s="316"/>
    </row>
    <row r="23" spans="1:19" ht="15" customHeight="1">
      <c r="A23" s="313" t="s">
        <v>242</v>
      </c>
      <c r="B23" s="314">
        <v>23805</v>
      </c>
      <c r="C23" s="315">
        <v>24567</v>
      </c>
      <c r="D23" s="316">
        <v>-3.1</v>
      </c>
      <c r="E23" s="317">
        <v>13947</v>
      </c>
      <c r="F23" s="315">
        <v>13499</v>
      </c>
      <c r="G23" s="318">
        <v>3.3</v>
      </c>
      <c r="H23" s="314">
        <v>4929</v>
      </c>
      <c r="I23" s="315">
        <v>5860</v>
      </c>
      <c r="J23" s="316">
        <v>-15.9</v>
      </c>
      <c r="K23" s="317">
        <v>2067</v>
      </c>
      <c r="L23" s="315">
        <v>2282</v>
      </c>
      <c r="M23" s="318">
        <v>-9.4</v>
      </c>
      <c r="N23" s="319"/>
      <c r="O23" s="320"/>
      <c r="P23" s="316"/>
      <c r="Q23" s="317">
        <v>2862</v>
      </c>
      <c r="R23" s="315">
        <v>2926</v>
      </c>
      <c r="S23" s="316">
        <v>-2.2</v>
      </c>
    </row>
    <row r="24" spans="1:19" ht="15" customHeight="1">
      <c r="A24" s="313" t="s">
        <v>243</v>
      </c>
      <c r="B24" s="314">
        <v>105192</v>
      </c>
      <c r="C24" s="315">
        <v>97603</v>
      </c>
      <c r="D24" s="316">
        <v>7.8</v>
      </c>
      <c r="E24" s="317">
        <v>51725</v>
      </c>
      <c r="F24" s="315">
        <v>48955</v>
      </c>
      <c r="G24" s="318">
        <v>5.7</v>
      </c>
      <c r="H24" s="314">
        <v>32829</v>
      </c>
      <c r="I24" s="315">
        <v>28139</v>
      </c>
      <c r="J24" s="316">
        <v>16.7</v>
      </c>
      <c r="K24" s="317">
        <v>11343</v>
      </c>
      <c r="L24" s="315">
        <v>11574</v>
      </c>
      <c r="M24" s="318">
        <v>-2</v>
      </c>
      <c r="N24" s="319"/>
      <c r="O24" s="320"/>
      <c r="P24" s="316"/>
      <c r="Q24" s="317">
        <v>9295</v>
      </c>
      <c r="R24" s="315">
        <v>8935</v>
      </c>
      <c r="S24" s="316">
        <v>4</v>
      </c>
    </row>
    <row r="25" spans="1:19" ht="15" customHeight="1">
      <c r="A25" s="313" t="s">
        <v>244</v>
      </c>
      <c r="B25" s="314">
        <v>26589</v>
      </c>
      <c r="C25" s="315">
        <v>27662</v>
      </c>
      <c r="D25" s="316">
        <v>-3.9</v>
      </c>
      <c r="E25" s="317">
        <v>10691</v>
      </c>
      <c r="F25" s="315">
        <v>11269</v>
      </c>
      <c r="G25" s="318">
        <v>-5.1</v>
      </c>
      <c r="H25" s="314">
        <v>10732</v>
      </c>
      <c r="I25" s="315">
        <v>11122</v>
      </c>
      <c r="J25" s="316">
        <v>-3.5</v>
      </c>
      <c r="K25" s="317">
        <v>2304</v>
      </c>
      <c r="L25" s="315">
        <v>2353</v>
      </c>
      <c r="M25" s="318">
        <v>-2.1</v>
      </c>
      <c r="N25" s="319"/>
      <c r="O25" s="320"/>
      <c r="P25" s="316"/>
      <c r="Q25" s="317">
        <v>2862</v>
      </c>
      <c r="R25" s="315">
        <v>2918</v>
      </c>
      <c r="S25" s="316">
        <v>-1.9</v>
      </c>
    </row>
    <row r="26" spans="1:19" ht="15" customHeight="1">
      <c r="A26" s="313" t="s">
        <v>245</v>
      </c>
      <c r="B26" s="314">
        <v>68329</v>
      </c>
      <c r="C26" s="315">
        <v>67510</v>
      </c>
      <c r="D26" s="316">
        <v>1.2</v>
      </c>
      <c r="E26" s="317">
        <v>26676</v>
      </c>
      <c r="F26" s="315">
        <v>27536</v>
      </c>
      <c r="G26" s="318">
        <v>-3.1</v>
      </c>
      <c r="H26" s="314">
        <v>21783</v>
      </c>
      <c r="I26" s="315">
        <v>21647</v>
      </c>
      <c r="J26" s="316">
        <v>0.6</v>
      </c>
      <c r="K26" s="317">
        <v>12874</v>
      </c>
      <c r="L26" s="315">
        <v>11326</v>
      </c>
      <c r="M26" s="318">
        <v>13.7</v>
      </c>
      <c r="N26" s="319"/>
      <c r="O26" s="320"/>
      <c r="P26" s="316"/>
      <c r="Q26" s="317">
        <v>6996</v>
      </c>
      <c r="R26" s="315">
        <v>7001</v>
      </c>
      <c r="S26" s="316">
        <v>-0.1</v>
      </c>
    </row>
    <row r="27" spans="1:23" s="306" customFormat="1" ht="15" customHeight="1">
      <c r="A27" s="313"/>
      <c r="B27" s="314"/>
      <c r="C27" s="315"/>
      <c r="D27" s="316"/>
      <c r="E27" s="317"/>
      <c r="F27" s="315"/>
      <c r="G27" s="318"/>
      <c r="H27" s="314"/>
      <c r="I27" s="315"/>
      <c r="J27" s="316"/>
      <c r="K27" s="317"/>
      <c r="L27" s="315"/>
      <c r="M27" s="318"/>
      <c r="N27" s="319"/>
      <c r="O27" s="320"/>
      <c r="P27" s="316"/>
      <c r="Q27" s="317"/>
      <c r="R27" s="315"/>
      <c r="S27" s="316"/>
      <c r="T27" s="290"/>
      <c r="U27" s="291"/>
      <c r="V27" s="291"/>
      <c r="W27" s="291"/>
    </row>
    <row r="28" spans="1:20" ht="15" customHeight="1">
      <c r="A28" s="307" t="s">
        <v>246</v>
      </c>
      <c r="B28" s="308">
        <v>67158</v>
      </c>
      <c r="C28" s="309">
        <v>69744</v>
      </c>
      <c r="D28" s="310">
        <v>-3.7</v>
      </c>
      <c r="E28" s="311">
        <v>59432</v>
      </c>
      <c r="F28" s="309">
        <v>60844</v>
      </c>
      <c r="G28" s="312">
        <v>-2.3</v>
      </c>
      <c r="H28" s="308">
        <v>7726</v>
      </c>
      <c r="I28" s="309">
        <v>8900</v>
      </c>
      <c r="J28" s="310">
        <v>-13.2</v>
      </c>
      <c r="K28" s="322"/>
      <c r="L28" s="323"/>
      <c r="M28" s="312"/>
      <c r="N28" s="324"/>
      <c r="O28" s="323"/>
      <c r="P28" s="310"/>
      <c r="Q28" s="322"/>
      <c r="R28" s="323"/>
      <c r="S28" s="310"/>
      <c r="T28" s="305"/>
    </row>
    <row r="29" spans="1:19" ht="15" customHeight="1">
      <c r="A29" s="313" t="s">
        <v>247</v>
      </c>
      <c r="B29" s="314">
        <v>9083</v>
      </c>
      <c r="C29" s="315">
        <v>9083</v>
      </c>
      <c r="D29" s="316">
        <v>0</v>
      </c>
      <c r="E29" s="317">
        <v>9083</v>
      </c>
      <c r="F29" s="315">
        <v>9083</v>
      </c>
      <c r="G29" s="318">
        <v>0</v>
      </c>
      <c r="H29" s="319"/>
      <c r="I29" s="320"/>
      <c r="J29" s="316"/>
      <c r="K29" s="321"/>
      <c r="L29" s="320"/>
      <c r="M29" s="318"/>
      <c r="N29" s="319"/>
      <c r="O29" s="320"/>
      <c r="P29" s="316"/>
      <c r="Q29" s="321"/>
      <c r="R29" s="320"/>
      <c r="S29" s="316"/>
    </row>
    <row r="30" spans="1:19" ht="15" customHeight="1">
      <c r="A30" s="313" t="s">
        <v>248</v>
      </c>
      <c r="B30" s="314">
        <v>12740</v>
      </c>
      <c r="C30" s="315">
        <v>12040</v>
      </c>
      <c r="D30" s="316">
        <v>5.8</v>
      </c>
      <c r="E30" s="317">
        <v>11284</v>
      </c>
      <c r="F30" s="315">
        <v>10664</v>
      </c>
      <c r="G30" s="318">
        <v>5.8</v>
      </c>
      <c r="H30" s="314">
        <v>1456</v>
      </c>
      <c r="I30" s="315">
        <v>1376</v>
      </c>
      <c r="J30" s="316">
        <v>5.8</v>
      </c>
      <c r="K30" s="321"/>
      <c r="L30" s="320"/>
      <c r="M30" s="318"/>
      <c r="N30" s="319"/>
      <c r="O30" s="320"/>
      <c r="P30" s="316"/>
      <c r="Q30" s="321"/>
      <c r="R30" s="320"/>
      <c r="S30" s="316"/>
    </row>
    <row r="31" spans="1:19" ht="15" customHeight="1">
      <c r="A31" s="313" t="s">
        <v>249</v>
      </c>
      <c r="B31" s="314">
        <v>17347</v>
      </c>
      <c r="C31" s="315">
        <v>20482</v>
      </c>
      <c r="D31" s="316">
        <v>-15.3</v>
      </c>
      <c r="E31" s="317">
        <v>11077</v>
      </c>
      <c r="F31" s="315">
        <v>12958</v>
      </c>
      <c r="G31" s="318">
        <v>-14.5</v>
      </c>
      <c r="H31" s="314">
        <v>6270</v>
      </c>
      <c r="I31" s="315">
        <v>7524</v>
      </c>
      <c r="J31" s="316">
        <v>-16.7</v>
      </c>
      <c r="K31" s="321"/>
      <c r="L31" s="320"/>
      <c r="M31" s="318"/>
      <c r="N31" s="319"/>
      <c r="O31" s="320"/>
      <c r="P31" s="316"/>
      <c r="Q31" s="321"/>
      <c r="R31" s="320"/>
      <c r="S31" s="316"/>
    </row>
    <row r="32" spans="1:19" ht="15" customHeight="1">
      <c r="A32" s="313" t="s">
        <v>250</v>
      </c>
      <c r="B32" s="314">
        <v>11284</v>
      </c>
      <c r="C32" s="315">
        <v>10664</v>
      </c>
      <c r="D32" s="316">
        <v>5.8</v>
      </c>
      <c r="E32" s="317">
        <v>11284</v>
      </c>
      <c r="F32" s="315">
        <v>10664</v>
      </c>
      <c r="G32" s="318">
        <v>5.8</v>
      </c>
      <c r="H32" s="319"/>
      <c r="I32" s="320"/>
      <c r="J32" s="316"/>
      <c r="K32" s="321"/>
      <c r="L32" s="320"/>
      <c r="M32" s="318"/>
      <c r="N32" s="319"/>
      <c r="O32" s="320"/>
      <c r="P32" s="316"/>
      <c r="Q32" s="321"/>
      <c r="R32" s="320"/>
      <c r="S32" s="316"/>
    </row>
    <row r="33" spans="1:19" ht="15" customHeight="1">
      <c r="A33" s="313" t="s">
        <v>251</v>
      </c>
      <c r="B33" s="319">
        <v>584</v>
      </c>
      <c r="C33" s="320">
        <v>293</v>
      </c>
      <c r="D33" s="316">
        <v>99.3</v>
      </c>
      <c r="E33" s="321">
        <v>584</v>
      </c>
      <c r="F33" s="320">
        <v>293</v>
      </c>
      <c r="G33" s="318">
        <v>99.3</v>
      </c>
      <c r="H33" s="319"/>
      <c r="I33" s="320"/>
      <c r="J33" s="316"/>
      <c r="K33" s="321"/>
      <c r="L33" s="320"/>
      <c r="M33" s="318"/>
      <c r="N33" s="319"/>
      <c r="O33" s="320"/>
      <c r="P33" s="316"/>
      <c r="Q33" s="321"/>
      <c r="R33" s="320"/>
      <c r="S33" s="316"/>
    </row>
    <row r="34" spans="1:19" ht="15" customHeight="1">
      <c r="A34" s="313" t="s">
        <v>252</v>
      </c>
      <c r="B34" s="314">
        <v>8062</v>
      </c>
      <c r="C34" s="315">
        <v>8526</v>
      </c>
      <c r="D34" s="316">
        <v>-5.4</v>
      </c>
      <c r="E34" s="317">
        <v>8062</v>
      </c>
      <c r="F34" s="315">
        <v>8526</v>
      </c>
      <c r="G34" s="318">
        <v>-5.4</v>
      </c>
      <c r="H34" s="319"/>
      <c r="I34" s="320"/>
      <c r="J34" s="316"/>
      <c r="K34" s="321"/>
      <c r="L34" s="320"/>
      <c r="M34" s="318"/>
      <c r="N34" s="319"/>
      <c r="O34" s="320"/>
      <c r="P34" s="316"/>
      <c r="Q34" s="321"/>
      <c r="R34" s="320"/>
      <c r="S34" s="316"/>
    </row>
    <row r="35" spans="1:19" ht="15" customHeight="1">
      <c r="A35" s="313" t="s">
        <v>253</v>
      </c>
      <c r="B35" s="314">
        <v>6718</v>
      </c>
      <c r="C35" s="315">
        <v>7446</v>
      </c>
      <c r="D35" s="316">
        <v>-9.8</v>
      </c>
      <c r="E35" s="317">
        <v>6718</v>
      </c>
      <c r="F35" s="315">
        <v>7446</v>
      </c>
      <c r="G35" s="318">
        <v>-9.8</v>
      </c>
      <c r="H35" s="319"/>
      <c r="I35" s="320"/>
      <c r="J35" s="316"/>
      <c r="K35" s="321"/>
      <c r="L35" s="320"/>
      <c r="M35" s="318"/>
      <c r="N35" s="319"/>
      <c r="O35" s="320"/>
      <c r="P35" s="316"/>
      <c r="Q35" s="321"/>
      <c r="R35" s="320"/>
      <c r="S35" s="316"/>
    </row>
    <row r="36" spans="1:23" s="334" customFormat="1" ht="15" customHeight="1" thickBot="1">
      <c r="A36" s="325" t="s">
        <v>254</v>
      </c>
      <c r="B36" s="326">
        <v>1340</v>
      </c>
      <c r="C36" s="327">
        <v>1210</v>
      </c>
      <c r="D36" s="328">
        <v>10.7</v>
      </c>
      <c r="E36" s="329">
        <v>1340</v>
      </c>
      <c r="F36" s="327">
        <v>1210</v>
      </c>
      <c r="G36" s="330">
        <v>10.7</v>
      </c>
      <c r="H36" s="331"/>
      <c r="I36" s="332"/>
      <c r="J36" s="328"/>
      <c r="K36" s="333"/>
      <c r="L36" s="332"/>
      <c r="M36" s="330"/>
      <c r="N36" s="331"/>
      <c r="O36" s="332"/>
      <c r="P36" s="328"/>
      <c r="Q36" s="333"/>
      <c r="R36" s="332"/>
      <c r="S36" s="328"/>
      <c r="T36" s="290"/>
      <c r="U36" s="291"/>
      <c r="V36" s="291"/>
      <c r="W36" s="291"/>
    </row>
    <row r="37" spans="1:19" ht="15" customHeight="1">
      <c r="A37" s="372" t="s">
        <v>255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</row>
    <row r="38" spans="1:23" s="334" customFormat="1" ht="15" customHeight="1">
      <c r="A38" s="335"/>
      <c r="B38" s="336"/>
      <c r="C38" s="336"/>
      <c r="D38" s="337"/>
      <c r="E38" s="336"/>
      <c r="F38" s="336"/>
      <c r="G38" s="337"/>
      <c r="H38" s="338"/>
      <c r="I38" s="338"/>
      <c r="J38" s="337"/>
      <c r="K38" s="338"/>
      <c r="L38" s="338"/>
      <c r="M38" s="337"/>
      <c r="N38" s="338"/>
      <c r="O38" s="338"/>
      <c r="P38" s="337"/>
      <c r="Q38" s="338"/>
      <c r="R38" s="338"/>
      <c r="S38" s="337"/>
      <c r="T38" s="290"/>
      <c r="U38" s="291"/>
      <c r="V38" s="291"/>
      <c r="W38" s="291"/>
    </row>
    <row r="39" spans="1:23" s="334" customFormat="1" ht="15" customHeight="1">
      <c r="A39" s="335"/>
      <c r="B39" s="336"/>
      <c r="C39" s="336"/>
      <c r="D39" s="337"/>
      <c r="E39" s="336"/>
      <c r="F39" s="336"/>
      <c r="G39" s="337"/>
      <c r="H39" s="338"/>
      <c r="I39" s="338"/>
      <c r="J39" s="337"/>
      <c r="K39" s="338"/>
      <c r="L39" s="338"/>
      <c r="M39" s="337"/>
      <c r="N39" s="338"/>
      <c r="O39" s="338"/>
      <c r="P39" s="337"/>
      <c r="Q39" s="338"/>
      <c r="R39" s="338"/>
      <c r="S39" s="337"/>
      <c r="T39" s="290"/>
      <c r="U39" s="291"/>
      <c r="V39" s="291"/>
      <c r="W39" s="291"/>
    </row>
    <row r="40" spans="1:23" s="334" customFormat="1" ht="15" customHeight="1">
      <c r="A40" s="366" t="s">
        <v>256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290"/>
      <c r="U40" s="339"/>
      <c r="V40" s="339"/>
      <c r="W40" s="339"/>
    </row>
    <row r="41" spans="1:23" s="334" customFormat="1" ht="15" customHeight="1" thickBot="1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05"/>
      <c r="U41" s="291"/>
      <c r="V41" s="291"/>
      <c r="W41" s="291"/>
    </row>
    <row r="42" spans="1:23" s="306" customFormat="1" ht="15" customHeight="1">
      <c r="A42" s="367" t="s">
        <v>1</v>
      </c>
      <c r="B42" s="369" t="s">
        <v>257</v>
      </c>
      <c r="C42" s="370"/>
      <c r="D42" s="371"/>
      <c r="E42" s="370" t="s">
        <v>222</v>
      </c>
      <c r="F42" s="370"/>
      <c r="G42" s="370"/>
      <c r="H42" s="369" t="s">
        <v>223</v>
      </c>
      <c r="I42" s="370"/>
      <c r="J42" s="371"/>
      <c r="K42" s="370" t="s">
        <v>224</v>
      </c>
      <c r="L42" s="370"/>
      <c r="M42" s="370"/>
      <c r="N42" s="369" t="s">
        <v>225</v>
      </c>
      <c r="O42" s="370"/>
      <c r="P42" s="371"/>
      <c r="Q42" s="370" t="s">
        <v>258</v>
      </c>
      <c r="R42" s="370"/>
      <c r="S42" s="371"/>
      <c r="T42" s="290"/>
      <c r="U42" s="291"/>
      <c r="V42" s="291"/>
      <c r="W42" s="291"/>
    </row>
    <row r="43" spans="1:23" s="306" customFormat="1" ht="15" customHeight="1" thickBot="1">
      <c r="A43" s="368"/>
      <c r="B43" s="294">
        <v>2017</v>
      </c>
      <c r="C43" s="295">
        <v>2016</v>
      </c>
      <c r="D43" s="296" t="s">
        <v>259</v>
      </c>
      <c r="E43" s="297">
        <v>2017</v>
      </c>
      <c r="F43" s="295">
        <v>2016</v>
      </c>
      <c r="G43" s="298" t="s">
        <v>259</v>
      </c>
      <c r="H43" s="294">
        <v>2017</v>
      </c>
      <c r="I43" s="295">
        <v>2016</v>
      </c>
      <c r="J43" s="296" t="s">
        <v>259</v>
      </c>
      <c r="K43" s="297">
        <v>2017</v>
      </c>
      <c r="L43" s="295">
        <v>2016</v>
      </c>
      <c r="M43" s="298" t="s">
        <v>259</v>
      </c>
      <c r="N43" s="294">
        <v>2017</v>
      </c>
      <c r="O43" s="295">
        <v>2016</v>
      </c>
      <c r="P43" s="296" t="s">
        <v>259</v>
      </c>
      <c r="Q43" s="297">
        <v>2017</v>
      </c>
      <c r="R43" s="295">
        <v>2016</v>
      </c>
      <c r="S43" s="296" t="s">
        <v>259</v>
      </c>
      <c r="T43" s="290"/>
      <c r="U43" s="291"/>
      <c r="V43" s="291"/>
      <c r="W43" s="291"/>
    </row>
    <row r="44" spans="1:23" s="306" customFormat="1" ht="15" customHeight="1">
      <c r="A44" s="299" t="s">
        <v>260</v>
      </c>
      <c r="B44" s="300">
        <v>305549</v>
      </c>
      <c r="C44" s="301">
        <v>296909</v>
      </c>
      <c r="D44" s="302">
        <v>2.9099825198966687</v>
      </c>
      <c r="E44" s="303">
        <v>287234</v>
      </c>
      <c r="F44" s="301">
        <v>288562</v>
      </c>
      <c r="G44" s="304">
        <v>-0.46021305646620136</v>
      </c>
      <c r="H44" s="300">
        <v>7860</v>
      </c>
      <c r="I44" s="301">
        <v>8011</v>
      </c>
      <c r="J44" s="302">
        <v>-1.8849082511546624</v>
      </c>
      <c r="K44" s="303">
        <v>10119</v>
      </c>
      <c r="L44" s="301">
        <v>168</v>
      </c>
      <c r="M44" s="304">
        <v>5923.214285714285</v>
      </c>
      <c r="N44" s="300"/>
      <c r="O44" s="301"/>
      <c r="P44" s="302"/>
      <c r="Q44" s="303">
        <v>336</v>
      </c>
      <c r="R44" s="301">
        <v>168</v>
      </c>
      <c r="S44" s="302">
        <v>100</v>
      </c>
      <c r="T44" s="305"/>
      <c r="U44" s="291"/>
      <c r="V44" s="291"/>
      <c r="W44" s="291"/>
    </row>
    <row r="45" spans="1:19" ht="15" customHeight="1">
      <c r="A45" s="307" t="s">
        <v>229</v>
      </c>
      <c r="B45" s="308">
        <v>305258</v>
      </c>
      <c r="C45" s="309">
        <v>296469</v>
      </c>
      <c r="D45" s="310">
        <v>3</v>
      </c>
      <c r="E45" s="311">
        <v>286943</v>
      </c>
      <c r="F45" s="309">
        <v>288122</v>
      </c>
      <c r="G45" s="312">
        <v>-0.4</v>
      </c>
      <c r="H45" s="308">
        <v>7860</v>
      </c>
      <c r="I45" s="309">
        <v>8011</v>
      </c>
      <c r="J45" s="310">
        <v>-1.9</v>
      </c>
      <c r="K45" s="311">
        <v>10119</v>
      </c>
      <c r="L45" s="309">
        <v>168</v>
      </c>
      <c r="M45" s="312">
        <v>5923.2</v>
      </c>
      <c r="N45" s="308"/>
      <c r="O45" s="309"/>
      <c r="P45" s="310"/>
      <c r="Q45" s="311">
        <v>336</v>
      </c>
      <c r="R45" s="309">
        <v>168</v>
      </c>
      <c r="S45" s="310">
        <v>100</v>
      </c>
    </row>
    <row r="46" spans="1:23" s="306" customFormat="1" ht="15" customHeight="1">
      <c r="A46" s="307" t="s">
        <v>230</v>
      </c>
      <c r="B46" s="308">
        <v>291</v>
      </c>
      <c r="C46" s="309">
        <v>440</v>
      </c>
      <c r="D46" s="310">
        <v>-33.86363636363636</v>
      </c>
      <c r="E46" s="311">
        <v>291</v>
      </c>
      <c r="F46" s="309">
        <v>440</v>
      </c>
      <c r="G46" s="312">
        <v>-33.86363636363636</v>
      </c>
      <c r="H46" s="308"/>
      <c r="I46" s="309"/>
      <c r="J46" s="310"/>
      <c r="K46" s="311"/>
      <c r="L46" s="309"/>
      <c r="M46" s="312"/>
      <c r="N46" s="308"/>
      <c r="O46" s="309"/>
      <c r="P46" s="310"/>
      <c r="Q46" s="311"/>
      <c r="R46" s="309"/>
      <c r="S46" s="310"/>
      <c r="T46" s="290"/>
      <c r="U46" s="291"/>
      <c r="V46" s="291"/>
      <c r="W46" s="291"/>
    </row>
    <row r="47" spans="1:19" ht="15" customHeight="1">
      <c r="A47" s="313"/>
      <c r="B47" s="314"/>
      <c r="C47" s="315"/>
      <c r="D47" s="316"/>
      <c r="E47" s="317"/>
      <c r="F47" s="315"/>
      <c r="G47" s="318"/>
      <c r="H47" s="314"/>
      <c r="I47" s="315"/>
      <c r="J47" s="316"/>
      <c r="K47" s="317"/>
      <c r="L47" s="320"/>
      <c r="M47" s="318"/>
      <c r="N47" s="319"/>
      <c r="O47" s="320"/>
      <c r="P47" s="316"/>
      <c r="Q47" s="321"/>
      <c r="R47" s="320"/>
      <c r="S47" s="316"/>
    </row>
    <row r="48" spans="1:19" ht="15" customHeight="1">
      <c r="A48" s="307" t="s">
        <v>261</v>
      </c>
      <c r="B48" s="308">
        <v>169133</v>
      </c>
      <c r="C48" s="309">
        <v>158320</v>
      </c>
      <c r="D48" s="310">
        <v>6.8</v>
      </c>
      <c r="E48" s="311">
        <v>159350</v>
      </c>
      <c r="F48" s="309">
        <v>158320</v>
      </c>
      <c r="G48" s="312">
        <v>0.7</v>
      </c>
      <c r="H48" s="324"/>
      <c r="I48" s="323"/>
      <c r="J48" s="310"/>
      <c r="K48" s="311">
        <v>9783</v>
      </c>
      <c r="L48" s="323">
        <v>0</v>
      </c>
      <c r="M48" s="312" t="s">
        <v>262</v>
      </c>
      <c r="N48" s="324"/>
      <c r="O48" s="323"/>
      <c r="P48" s="310"/>
      <c r="Q48" s="322"/>
      <c r="R48" s="323"/>
      <c r="S48" s="310"/>
    </row>
    <row r="49" spans="1:19" ht="15" customHeight="1">
      <c r="A49" s="313" t="s">
        <v>263</v>
      </c>
      <c r="B49" s="314">
        <v>4972</v>
      </c>
      <c r="C49" s="315">
        <v>5183</v>
      </c>
      <c r="D49" s="316">
        <v>-4.1</v>
      </c>
      <c r="E49" s="317">
        <v>4972</v>
      </c>
      <c r="F49" s="315">
        <v>5183</v>
      </c>
      <c r="G49" s="318">
        <v>-4.1</v>
      </c>
      <c r="H49" s="319"/>
      <c r="I49" s="320"/>
      <c r="J49" s="316"/>
      <c r="K49" s="321"/>
      <c r="L49" s="320"/>
      <c r="M49" s="318"/>
      <c r="N49" s="319"/>
      <c r="O49" s="320"/>
      <c r="P49" s="316"/>
      <c r="Q49" s="321"/>
      <c r="R49" s="320"/>
      <c r="S49" s="316"/>
    </row>
    <row r="50" spans="1:19" ht="15" customHeight="1">
      <c r="A50" s="313" t="s">
        <v>264</v>
      </c>
      <c r="B50" s="314">
        <v>12288</v>
      </c>
      <c r="C50" s="315">
        <v>12341</v>
      </c>
      <c r="D50" s="316">
        <v>-0.4</v>
      </c>
      <c r="E50" s="317">
        <v>12288</v>
      </c>
      <c r="F50" s="315">
        <v>12341</v>
      </c>
      <c r="G50" s="318">
        <v>-0.4</v>
      </c>
      <c r="H50" s="319"/>
      <c r="I50" s="320"/>
      <c r="J50" s="316"/>
      <c r="K50" s="321"/>
      <c r="L50" s="320"/>
      <c r="M50" s="318"/>
      <c r="N50" s="319"/>
      <c r="O50" s="320"/>
      <c r="P50" s="316"/>
      <c r="Q50" s="321"/>
      <c r="R50" s="320"/>
      <c r="S50" s="316"/>
    </row>
    <row r="51" spans="1:19" ht="15" customHeight="1">
      <c r="A51" s="313" t="s">
        <v>265</v>
      </c>
      <c r="B51" s="314">
        <v>33213</v>
      </c>
      <c r="C51" s="315">
        <v>25515</v>
      </c>
      <c r="D51" s="316">
        <v>30.2</v>
      </c>
      <c r="E51" s="317">
        <v>33213</v>
      </c>
      <c r="F51" s="315">
        <v>25515</v>
      </c>
      <c r="G51" s="318">
        <v>30.2</v>
      </c>
      <c r="H51" s="319"/>
      <c r="I51" s="320"/>
      <c r="J51" s="316"/>
      <c r="K51" s="321"/>
      <c r="L51" s="320"/>
      <c r="M51" s="318"/>
      <c r="N51" s="319"/>
      <c r="O51" s="320"/>
      <c r="P51" s="316"/>
      <c r="Q51" s="321"/>
      <c r="R51" s="320"/>
      <c r="S51" s="316"/>
    </row>
    <row r="52" spans="1:20" ht="15" customHeight="1">
      <c r="A52" s="313" t="s">
        <v>266</v>
      </c>
      <c r="B52" s="314">
        <v>3367</v>
      </c>
      <c r="C52" s="315">
        <v>3367</v>
      </c>
      <c r="D52" s="316">
        <v>0</v>
      </c>
      <c r="E52" s="317">
        <v>3367</v>
      </c>
      <c r="F52" s="315">
        <v>3367</v>
      </c>
      <c r="G52" s="318">
        <v>0</v>
      </c>
      <c r="H52" s="319"/>
      <c r="I52" s="320"/>
      <c r="J52" s="316"/>
      <c r="K52" s="321"/>
      <c r="L52" s="320"/>
      <c r="M52" s="318"/>
      <c r="N52" s="319"/>
      <c r="O52" s="320"/>
      <c r="P52" s="316"/>
      <c r="Q52" s="321"/>
      <c r="R52" s="320"/>
      <c r="S52" s="316"/>
      <c r="T52" s="305"/>
    </row>
    <row r="53" spans="1:23" s="306" customFormat="1" ht="15" customHeight="1">
      <c r="A53" s="313" t="s">
        <v>267</v>
      </c>
      <c r="B53" s="314">
        <v>23901</v>
      </c>
      <c r="C53" s="315">
        <v>24161</v>
      </c>
      <c r="D53" s="316">
        <v>-1.1</v>
      </c>
      <c r="E53" s="317">
        <v>20287</v>
      </c>
      <c r="F53" s="315">
        <v>24161</v>
      </c>
      <c r="G53" s="318">
        <v>-16</v>
      </c>
      <c r="H53" s="319"/>
      <c r="I53" s="320"/>
      <c r="J53" s="316"/>
      <c r="K53" s="317">
        <v>3614</v>
      </c>
      <c r="L53" s="320">
        <v>0</v>
      </c>
      <c r="M53" s="318" t="s">
        <v>262</v>
      </c>
      <c r="N53" s="319"/>
      <c r="O53" s="320"/>
      <c r="P53" s="316"/>
      <c r="Q53" s="321"/>
      <c r="R53" s="320"/>
      <c r="S53" s="316"/>
      <c r="T53" s="290"/>
      <c r="U53" s="291"/>
      <c r="V53" s="291"/>
      <c r="W53" s="291"/>
    </row>
    <row r="54" spans="1:19" ht="15" customHeight="1">
      <c r="A54" s="313" t="s">
        <v>268</v>
      </c>
      <c r="B54" s="314">
        <v>91392</v>
      </c>
      <c r="C54" s="315">
        <v>87753</v>
      </c>
      <c r="D54" s="316">
        <v>4.1</v>
      </c>
      <c r="E54" s="317">
        <v>85223</v>
      </c>
      <c r="F54" s="315">
        <v>87753</v>
      </c>
      <c r="G54" s="318">
        <v>-2.9</v>
      </c>
      <c r="H54" s="319"/>
      <c r="I54" s="320"/>
      <c r="J54" s="316"/>
      <c r="K54" s="317">
        <v>6169</v>
      </c>
      <c r="L54" s="320">
        <v>0</v>
      </c>
      <c r="M54" s="318" t="s">
        <v>262</v>
      </c>
      <c r="N54" s="319"/>
      <c r="O54" s="320"/>
      <c r="P54" s="316"/>
      <c r="Q54" s="321"/>
      <c r="R54" s="320"/>
      <c r="S54" s="316"/>
    </row>
    <row r="55" spans="1:19" ht="15" customHeight="1">
      <c r="A55" s="313"/>
      <c r="B55" s="314"/>
      <c r="C55" s="315"/>
      <c r="D55" s="316"/>
      <c r="E55" s="317"/>
      <c r="F55" s="315"/>
      <c r="G55" s="318"/>
      <c r="H55" s="319"/>
      <c r="I55" s="320"/>
      <c r="J55" s="316"/>
      <c r="K55" s="317"/>
      <c r="L55" s="320"/>
      <c r="M55" s="318"/>
      <c r="N55" s="319"/>
      <c r="O55" s="320"/>
      <c r="P55" s="316"/>
      <c r="Q55" s="321"/>
      <c r="R55" s="320"/>
      <c r="S55" s="316"/>
    </row>
    <row r="56" spans="1:23" s="306" customFormat="1" ht="15" customHeight="1">
      <c r="A56" s="307" t="s">
        <v>269</v>
      </c>
      <c r="B56" s="308">
        <v>19776</v>
      </c>
      <c r="C56" s="309">
        <v>18973</v>
      </c>
      <c r="D56" s="310">
        <v>4.2</v>
      </c>
      <c r="E56" s="311">
        <v>11244</v>
      </c>
      <c r="F56" s="309">
        <v>10626</v>
      </c>
      <c r="G56" s="312">
        <v>5.8</v>
      </c>
      <c r="H56" s="308">
        <v>7860</v>
      </c>
      <c r="I56" s="309">
        <v>8011</v>
      </c>
      <c r="J56" s="310">
        <v>-1.9</v>
      </c>
      <c r="K56" s="322">
        <v>336</v>
      </c>
      <c r="L56" s="323">
        <v>168</v>
      </c>
      <c r="M56" s="312">
        <v>100</v>
      </c>
      <c r="N56" s="324"/>
      <c r="O56" s="323"/>
      <c r="P56" s="310"/>
      <c r="Q56" s="322">
        <v>336</v>
      </c>
      <c r="R56" s="323">
        <v>168</v>
      </c>
      <c r="S56" s="310">
        <v>100</v>
      </c>
      <c r="T56" s="305"/>
      <c r="U56" s="291"/>
      <c r="V56" s="291"/>
      <c r="W56" s="291"/>
    </row>
    <row r="57" spans="1:19" ht="15" customHeight="1">
      <c r="A57" s="313" t="s">
        <v>270</v>
      </c>
      <c r="B57" s="319">
        <v>282</v>
      </c>
      <c r="C57" s="320">
        <v>211</v>
      </c>
      <c r="D57" s="316">
        <v>33.6</v>
      </c>
      <c r="E57" s="321"/>
      <c r="F57" s="320"/>
      <c r="G57" s="318"/>
      <c r="H57" s="319">
        <v>282</v>
      </c>
      <c r="I57" s="320">
        <v>211</v>
      </c>
      <c r="J57" s="316">
        <v>33.6</v>
      </c>
      <c r="K57" s="321"/>
      <c r="L57" s="320"/>
      <c r="M57" s="318"/>
      <c r="N57" s="319"/>
      <c r="O57" s="320"/>
      <c r="P57" s="316"/>
      <c r="Q57" s="321"/>
      <c r="R57" s="320"/>
      <c r="S57" s="316"/>
    </row>
    <row r="58" spans="1:19" ht="15" customHeight="1">
      <c r="A58" s="313" t="s">
        <v>271</v>
      </c>
      <c r="B58" s="314">
        <v>19494</v>
      </c>
      <c r="C58" s="315">
        <v>18762</v>
      </c>
      <c r="D58" s="316">
        <v>3.9</v>
      </c>
      <c r="E58" s="317">
        <v>11244</v>
      </c>
      <c r="F58" s="315">
        <v>10626</v>
      </c>
      <c r="G58" s="318">
        <v>5.8</v>
      </c>
      <c r="H58" s="314">
        <v>7578</v>
      </c>
      <c r="I58" s="315">
        <v>7800</v>
      </c>
      <c r="J58" s="316">
        <v>-2.8</v>
      </c>
      <c r="K58" s="321">
        <v>336</v>
      </c>
      <c r="L58" s="320">
        <v>168</v>
      </c>
      <c r="M58" s="318">
        <v>100</v>
      </c>
      <c r="N58" s="319"/>
      <c r="O58" s="320"/>
      <c r="P58" s="316"/>
      <c r="Q58" s="321">
        <v>336</v>
      </c>
      <c r="R58" s="320">
        <v>168</v>
      </c>
      <c r="S58" s="316">
        <v>100</v>
      </c>
    </row>
    <row r="59" spans="1:19" ht="15" customHeight="1">
      <c r="A59" s="313"/>
      <c r="B59" s="314"/>
      <c r="C59" s="315"/>
      <c r="D59" s="316"/>
      <c r="E59" s="317"/>
      <c r="F59" s="315"/>
      <c r="G59" s="318"/>
      <c r="H59" s="314"/>
      <c r="I59" s="315"/>
      <c r="J59" s="316"/>
      <c r="K59" s="321"/>
      <c r="L59" s="320"/>
      <c r="M59" s="318"/>
      <c r="N59" s="319"/>
      <c r="O59" s="320"/>
      <c r="P59" s="316"/>
      <c r="Q59" s="321"/>
      <c r="R59" s="320"/>
      <c r="S59" s="316"/>
    </row>
    <row r="60" spans="1:23" s="306" customFormat="1" ht="15" customHeight="1">
      <c r="A60" s="307" t="s">
        <v>272</v>
      </c>
      <c r="B60" s="308">
        <v>51733</v>
      </c>
      <c r="C60" s="309">
        <v>51557</v>
      </c>
      <c r="D60" s="310">
        <v>0.3</v>
      </c>
      <c r="E60" s="311">
        <v>51733</v>
      </c>
      <c r="F60" s="309">
        <v>51557</v>
      </c>
      <c r="G60" s="312">
        <v>0.3</v>
      </c>
      <c r="H60" s="324"/>
      <c r="I60" s="323"/>
      <c r="J60" s="310"/>
      <c r="K60" s="322"/>
      <c r="L60" s="323"/>
      <c r="M60" s="312"/>
      <c r="N60" s="324"/>
      <c r="O60" s="323"/>
      <c r="P60" s="310"/>
      <c r="Q60" s="322"/>
      <c r="R60" s="323"/>
      <c r="S60" s="310"/>
      <c r="T60" s="290"/>
      <c r="U60" s="341"/>
      <c r="V60" s="341"/>
      <c r="W60" s="341"/>
    </row>
    <row r="61" spans="1:23" s="306" customFormat="1" ht="15" customHeight="1">
      <c r="A61" s="313" t="s">
        <v>273</v>
      </c>
      <c r="B61" s="314">
        <v>7643</v>
      </c>
      <c r="C61" s="315">
        <v>8116</v>
      </c>
      <c r="D61" s="316">
        <v>-5.8</v>
      </c>
      <c r="E61" s="317">
        <v>7643</v>
      </c>
      <c r="F61" s="315">
        <v>8116</v>
      </c>
      <c r="G61" s="318">
        <v>-5.8</v>
      </c>
      <c r="H61" s="319"/>
      <c r="I61" s="320"/>
      <c r="J61" s="316"/>
      <c r="K61" s="321"/>
      <c r="L61" s="320"/>
      <c r="M61" s="318"/>
      <c r="N61" s="319"/>
      <c r="O61" s="320"/>
      <c r="P61" s="316"/>
      <c r="Q61" s="321"/>
      <c r="R61" s="320"/>
      <c r="S61" s="316"/>
      <c r="T61" s="290"/>
      <c r="U61" s="291"/>
      <c r="V61" s="291"/>
      <c r="W61" s="291"/>
    </row>
    <row r="62" spans="1:20" ht="15" customHeight="1">
      <c r="A62" s="313" t="s">
        <v>274</v>
      </c>
      <c r="B62" s="314">
        <v>34092</v>
      </c>
      <c r="C62" s="315">
        <v>32690</v>
      </c>
      <c r="D62" s="316">
        <v>4.3</v>
      </c>
      <c r="E62" s="317">
        <v>34092</v>
      </c>
      <c r="F62" s="315">
        <v>32690</v>
      </c>
      <c r="G62" s="318">
        <v>4.3</v>
      </c>
      <c r="H62" s="319"/>
      <c r="I62" s="320"/>
      <c r="J62" s="316"/>
      <c r="K62" s="321"/>
      <c r="L62" s="320"/>
      <c r="M62" s="318"/>
      <c r="N62" s="319"/>
      <c r="O62" s="320"/>
      <c r="P62" s="316"/>
      <c r="Q62" s="321"/>
      <c r="R62" s="320"/>
      <c r="S62" s="316"/>
      <c r="T62" s="305"/>
    </row>
    <row r="63" spans="1:19" ht="15" customHeight="1">
      <c r="A63" s="313" t="s">
        <v>275</v>
      </c>
      <c r="B63" s="314">
        <v>7236</v>
      </c>
      <c r="C63" s="315">
        <v>7920</v>
      </c>
      <c r="D63" s="316">
        <v>-8.6</v>
      </c>
      <c r="E63" s="317">
        <v>7236</v>
      </c>
      <c r="F63" s="315">
        <v>7920</v>
      </c>
      <c r="G63" s="318">
        <v>-8.6</v>
      </c>
      <c r="H63" s="319"/>
      <c r="I63" s="320"/>
      <c r="J63" s="316"/>
      <c r="K63" s="321"/>
      <c r="L63" s="320"/>
      <c r="M63" s="318"/>
      <c r="N63" s="319"/>
      <c r="O63" s="320"/>
      <c r="P63" s="316"/>
      <c r="Q63" s="321"/>
      <c r="R63" s="320"/>
      <c r="S63" s="316"/>
    </row>
    <row r="64" spans="1:19" ht="15" customHeight="1">
      <c r="A64" s="313" t="s">
        <v>276</v>
      </c>
      <c r="B64" s="314">
        <v>2762</v>
      </c>
      <c r="C64" s="315">
        <v>2831</v>
      </c>
      <c r="D64" s="316">
        <v>-2.4</v>
      </c>
      <c r="E64" s="317">
        <v>2762</v>
      </c>
      <c r="F64" s="315">
        <v>2831</v>
      </c>
      <c r="G64" s="318">
        <v>-2.4</v>
      </c>
      <c r="H64" s="319"/>
      <c r="I64" s="320"/>
      <c r="J64" s="316"/>
      <c r="K64" s="321"/>
      <c r="L64" s="320"/>
      <c r="M64" s="318"/>
      <c r="N64" s="319"/>
      <c r="O64" s="320"/>
      <c r="P64" s="316"/>
      <c r="Q64" s="321"/>
      <c r="R64" s="320"/>
      <c r="S64" s="316"/>
    </row>
    <row r="65" spans="1:19" ht="15" customHeight="1">
      <c r="A65" s="313"/>
      <c r="B65" s="314"/>
      <c r="C65" s="315"/>
      <c r="D65" s="316"/>
      <c r="E65" s="317"/>
      <c r="F65" s="315"/>
      <c r="G65" s="318"/>
      <c r="H65" s="319"/>
      <c r="I65" s="320"/>
      <c r="J65" s="316"/>
      <c r="K65" s="321"/>
      <c r="L65" s="320"/>
      <c r="M65" s="318"/>
      <c r="N65" s="319"/>
      <c r="O65" s="320"/>
      <c r="P65" s="316"/>
      <c r="Q65" s="321"/>
      <c r="R65" s="320"/>
      <c r="S65" s="316"/>
    </row>
    <row r="66" spans="1:23" s="306" customFormat="1" ht="15" customHeight="1">
      <c r="A66" s="307" t="s">
        <v>277</v>
      </c>
      <c r="B66" s="308">
        <v>40283</v>
      </c>
      <c r="C66" s="309">
        <v>43857</v>
      </c>
      <c r="D66" s="310">
        <v>-8.1</v>
      </c>
      <c r="E66" s="311">
        <v>40283</v>
      </c>
      <c r="F66" s="309">
        <v>43857</v>
      </c>
      <c r="G66" s="312">
        <v>-8.1</v>
      </c>
      <c r="H66" s="324"/>
      <c r="I66" s="323"/>
      <c r="J66" s="310"/>
      <c r="K66" s="322"/>
      <c r="L66" s="323"/>
      <c r="M66" s="312"/>
      <c r="N66" s="324"/>
      <c r="O66" s="323"/>
      <c r="P66" s="310"/>
      <c r="Q66" s="322"/>
      <c r="R66" s="323"/>
      <c r="S66" s="310"/>
      <c r="T66" s="290"/>
      <c r="U66" s="341"/>
      <c r="V66" s="341"/>
      <c r="W66" s="341"/>
    </row>
    <row r="67" spans="1:19" ht="15" customHeight="1">
      <c r="A67" s="313" t="s">
        <v>278</v>
      </c>
      <c r="B67" s="314">
        <v>8787</v>
      </c>
      <c r="C67" s="315">
        <v>8956</v>
      </c>
      <c r="D67" s="316">
        <v>-1.9</v>
      </c>
      <c r="E67" s="317">
        <v>8787</v>
      </c>
      <c r="F67" s="315">
        <v>8956</v>
      </c>
      <c r="G67" s="318">
        <v>-1.9</v>
      </c>
      <c r="H67" s="319"/>
      <c r="I67" s="320"/>
      <c r="J67" s="316"/>
      <c r="K67" s="321"/>
      <c r="L67" s="320"/>
      <c r="M67" s="318"/>
      <c r="N67" s="319"/>
      <c r="O67" s="320"/>
      <c r="P67" s="316"/>
      <c r="Q67" s="321"/>
      <c r="R67" s="320"/>
      <c r="S67" s="316"/>
    </row>
    <row r="68" spans="1:20" ht="15" customHeight="1">
      <c r="A68" s="313" t="s">
        <v>279</v>
      </c>
      <c r="B68" s="314">
        <v>3614</v>
      </c>
      <c r="C68" s="315">
        <v>7801</v>
      </c>
      <c r="D68" s="316">
        <v>-53.7</v>
      </c>
      <c r="E68" s="317">
        <v>3614</v>
      </c>
      <c r="F68" s="315">
        <v>7801</v>
      </c>
      <c r="G68" s="318">
        <v>-53.7</v>
      </c>
      <c r="H68" s="319"/>
      <c r="I68" s="320"/>
      <c r="J68" s="316"/>
      <c r="K68" s="321"/>
      <c r="L68" s="320"/>
      <c r="M68" s="318"/>
      <c r="N68" s="319"/>
      <c r="O68" s="320"/>
      <c r="P68" s="316"/>
      <c r="Q68" s="321"/>
      <c r="R68" s="320"/>
      <c r="S68" s="316"/>
      <c r="T68" s="305"/>
    </row>
    <row r="69" spans="1:19" ht="15" customHeight="1">
      <c r="A69" s="313" t="s">
        <v>280</v>
      </c>
      <c r="B69" s="314">
        <v>5025</v>
      </c>
      <c r="C69" s="315">
        <v>4690</v>
      </c>
      <c r="D69" s="316">
        <v>7.1</v>
      </c>
      <c r="E69" s="317">
        <v>5025</v>
      </c>
      <c r="F69" s="315">
        <v>4690</v>
      </c>
      <c r="G69" s="318">
        <v>7.1</v>
      </c>
      <c r="H69" s="319"/>
      <c r="I69" s="320"/>
      <c r="J69" s="316"/>
      <c r="K69" s="321"/>
      <c r="L69" s="320"/>
      <c r="M69" s="318"/>
      <c r="N69" s="319"/>
      <c r="O69" s="320"/>
      <c r="P69" s="316"/>
      <c r="Q69" s="321"/>
      <c r="R69" s="320"/>
      <c r="S69" s="316"/>
    </row>
    <row r="70" spans="1:19" ht="15" customHeight="1">
      <c r="A70" s="313" t="s">
        <v>281</v>
      </c>
      <c r="B70" s="314">
        <v>22857</v>
      </c>
      <c r="C70" s="315">
        <v>22410</v>
      </c>
      <c r="D70" s="316">
        <v>2</v>
      </c>
      <c r="E70" s="317">
        <v>22857</v>
      </c>
      <c r="F70" s="315">
        <v>22410</v>
      </c>
      <c r="G70" s="318">
        <v>2</v>
      </c>
      <c r="H70" s="319"/>
      <c r="I70" s="320"/>
      <c r="J70" s="316"/>
      <c r="K70" s="321"/>
      <c r="L70" s="320"/>
      <c r="M70" s="318"/>
      <c r="N70" s="319"/>
      <c r="O70" s="320"/>
      <c r="P70" s="316"/>
      <c r="Q70" s="321"/>
      <c r="R70" s="320"/>
      <c r="S70" s="316"/>
    </row>
    <row r="71" spans="1:19" ht="15" customHeight="1">
      <c r="A71" s="313"/>
      <c r="B71" s="314"/>
      <c r="C71" s="315"/>
      <c r="D71" s="316"/>
      <c r="E71" s="317"/>
      <c r="F71" s="315"/>
      <c r="G71" s="318"/>
      <c r="H71" s="319"/>
      <c r="I71" s="320"/>
      <c r="J71" s="316"/>
      <c r="K71" s="321"/>
      <c r="L71" s="320"/>
      <c r="M71" s="318"/>
      <c r="N71" s="319"/>
      <c r="O71" s="320"/>
      <c r="P71" s="316"/>
      <c r="Q71" s="321"/>
      <c r="R71" s="320"/>
      <c r="S71" s="316"/>
    </row>
    <row r="72" spans="1:23" s="306" customFormat="1" ht="15" customHeight="1">
      <c r="A72" s="307" t="s">
        <v>282</v>
      </c>
      <c r="B72" s="308">
        <v>24333</v>
      </c>
      <c r="C72" s="309">
        <v>23762</v>
      </c>
      <c r="D72" s="310">
        <v>2.4</v>
      </c>
      <c r="E72" s="311">
        <v>24333</v>
      </c>
      <c r="F72" s="309">
        <v>23762</v>
      </c>
      <c r="G72" s="312">
        <v>2.4</v>
      </c>
      <c r="H72" s="324"/>
      <c r="I72" s="323"/>
      <c r="J72" s="310"/>
      <c r="K72" s="322"/>
      <c r="L72" s="323"/>
      <c r="M72" s="312"/>
      <c r="N72" s="324"/>
      <c r="O72" s="323"/>
      <c r="P72" s="310"/>
      <c r="Q72" s="322"/>
      <c r="R72" s="323"/>
      <c r="S72" s="310"/>
      <c r="T72" s="290"/>
      <c r="U72" s="341"/>
      <c r="V72" s="341"/>
      <c r="W72" s="341"/>
    </row>
    <row r="73" spans="1:19" ht="15" customHeight="1">
      <c r="A73" s="313" t="s">
        <v>283</v>
      </c>
      <c r="B73" s="319">
        <v>656</v>
      </c>
      <c r="C73" s="320">
        <v>656</v>
      </c>
      <c r="D73" s="316">
        <v>0</v>
      </c>
      <c r="E73" s="321">
        <v>656</v>
      </c>
      <c r="F73" s="320">
        <v>656</v>
      </c>
      <c r="G73" s="318">
        <v>0</v>
      </c>
      <c r="H73" s="319"/>
      <c r="I73" s="320"/>
      <c r="J73" s="316"/>
      <c r="K73" s="321"/>
      <c r="L73" s="320"/>
      <c r="M73" s="318"/>
      <c r="N73" s="319"/>
      <c r="O73" s="320"/>
      <c r="P73" s="316"/>
      <c r="Q73" s="321"/>
      <c r="R73" s="320"/>
      <c r="S73" s="316"/>
    </row>
    <row r="74" spans="1:19" ht="15" customHeight="1">
      <c r="A74" s="313" t="s">
        <v>284</v>
      </c>
      <c r="B74" s="319">
        <v>488</v>
      </c>
      <c r="C74" s="320">
        <v>514</v>
      </c>
      <c r="D74" s="316">
        <v>-5.1</v>
      </c>
      <c r="E74" s="321">
        <v>488</v>
      </c>
      <c r="F74" s="320">
        <v>514</v>
      </c>
      <c r="G74" s="318">
        <v>-5.1</v>
      </c>
      <c r="H74" s="319"/>
      <c r="I74" s="320"/>
      <c r="J74" s="316"/>
      <c r="K74" s="321"/>
      <c r="L74" s="320"/>
      <c r="M74" s="318"/>
      <c r="N74" s="319"/>
      <c r="O74" s="320"/>
      <c r="P74" s="316"/>
      <c r="Q74" s="321"/>
      <c r="R74" s="320"/>
      <c r="S74" s="316"/>
    </row>
    <row r="75" spans="1:23" s="334" customFormat="1" ht="15" customHeight="1">
      <c r="A75" s="313" t="s">
        <v>285</v>
      </c>
      <c r="B75" s="314">
        <v>11284</v>
      </c>
      <c r="C75" s="315">
        <v>10664</v>
      </c>
      <c r="D75" s="316">
        <v>5.8</v>
      </c>
      <c r="E75" s="317">
        <v>11284</v>
      </c>
      <c r="F75" s="315">
        <v>10664</v>
      </c>
      <c r="G75" s="318">
        <v>5.8</v>
      </c>
      <c r="H75" s="319"/>
      <c r="I75" s="320"/>
      <c r="J75" s="316"/>
      <c r="K75" s="321"/>
      <c r="L75" s="320"/>
      <c r="M75" s="318"/>
      <c r="N75" s="319"/>
      <c r="O75" s="320"/>
      <c r="P75" s="316"/>
      <c r="Q75" s="321"/>
      <c r="R75" s="320"/>
      <c r="S75" s="316"/>
      <c r="T75" s="290"/>
      <c r="U75" s="291"/>
      <c r="V75" s="291"/>
      <c r="W75" s="291"/>
    </row>
    <row r="76" spans="1:19" ht="15" customHeight="1">
      <c r="A76" s="313" t="s">
        <v>286</v>
      </c>
      <c r="B76" s="314">
        <v>2158</v>
      </c>
      <c r="C76" s="315">
        <v>2158</v>
      </c>
      <c r="D76" s="316">
        <v>0</v>
      </c>
      <c r="E76" s="317">
        <v>2158</v>
      </c>
      <c r="F76" s="315">
        <v>2158</v>
      </c>
      <c r="G76" s="318">
        <v>0</v>
      </c>
      <c r="H76" s="319"/>
      <c r="I76" s="320"/>
      <c r="J76" s="316"/>
      <c r="K76" s="321"/>
      <c r="L76" s="320"/>
      <c r="M76" s="318"/>
      <c r="N76" s="319"/>
      <c r="O76" s="320"/>
      <c r="P76" s="316"/>
      <c r="Q76" s="321"/>
      <c r="R76" s="320"/>
      <c r="S76" s="316"/>
    </row>
    <row r="77" spans="1:23" s="334" customFormat="1" ht="15" customHeight="1">
      <c r="A77" s="313" t="s">
        <v>287</v>
      </c>
      <c r="B77" s="314">
        <v>5436</v>
      </c>
      <c r="C77" s="315">
        <v>5119</v>
      </c>
      <c r="D77" s="316">
        <v>6.2</v>
      </c>
      <c r="E77" s="317">
        <v>5436</v>
      </c>
      <c r="F77" s="315">
        <v>5119</v>
      </c>
      <c r="G77" s="318">
        <v>6.2</v>
      </c>
      <c r="H77" s="319"/>
      <c r="I77" s="320"/>
      <c r="J77" s="316"/>
      <c r="K77" s="321"/>
      <c r="L77" s="320"/>
      <c r="M77" s="318"/>
      <c r="N77" s="319"/>
      <c r="O77" s="320"/>
      <c r="P77" s="316"/>
      <c r="Q77" s="321"/>
      <c r="R77" s="320"/>
      <c r="S77" s="316"/>
      <c r="T77" s="290"/>
      <c r="U77" s="291"/>
      <c r="V77" s="291"/>
      <c r="W77" s="291"/>
    </row>
    <row r="78" spans="1:23" s="334" customFormat="1" ht="15" customHeight="1">
      <c r="A78" s="313" t="s">
        <v>288</v>
      </c>
      <c r="B78" s="319">
        <v>820</v>
      </c>
      <c r="C78" s="320">
        <v>850</v>
      </c>
      <c r="D78" s="316">
        <v>-3.5</v>
      </c>
      <c r="E78" s="321">
        <v>820</v>
      </c>
      <c r="F78" s="320">
        <v>850</v>
      </c>
      <c r="G78" s="318">
        <v>-3.5</v>
      </c>
      <c r="H78" s="319"/>
      <c r="I78" s="320"/>
      <c r="J78" s="316"/>
      <c r="K78" s="321"/>
      <c r="L78" s="320"/>
      <c r="M78" s="318"/>
      <c r="N78" s="319"/>
      <c r="O78" s="320"/>
      <c r="P78" s="316"/>
      <c r="Q78" s="321"/>
      <c r="R78" s="320"/>
      <c r="S78" s="316"/>
      <c r="T78" s="290"/>
      <c r="U78" s="291"/>
      <c r="V78" s="291"/>
      <c r="W78" s="291"/>
    </row>
    <row r="79" spans="1:23" s="334" customFormat="1" ht="15" customHeight="1">
      <c r="A79" s="313" t="s">
        <v>289</v>
      </c>
      <c r="B79" s="314">
        <v>2331</v>
      </c>
      <c r="C79" s="315">
        <v>2331</v>
      </c>
      <c r="D79" s="316">
        <v>0</v>
      </c>
      <c r="E79" s="317">
        <v>2331</v>
      </c>
      <c r="F79" s="315">
        <v>2331</v>
      </c>
      <c r="G79" s="318">
        <v>0</v>
      </c>
      <c r="H79" s="319"/>
      <c r="I79" s="320"/>
      <c r="J79" s="316"/>
      <c r="K79" s="321"/>
      <c r="L79" s="320"/>
      <c r="M79" s="318"/>
      <c r="N79" s="319"/>
      <c r="O79" s="320"/>
      <c r="P79" s="316"/>
      <c r="Q79" s="321"/>
      <c r="R79" s="320"/>
      <c r="S79" s="316"/>
      <c r="T79" s="290"/>
      <c r="U79" s="291"/>
      <c r="V79" s="291"/>
      <c r="W79" s="291"/>
    </row>
    <row r="80" spans="1:23" s="334" customFormat="1" ht="15" customHeight="1" thickBot="1">
      <c r="A80" s="325" t="s">
        <v>290</v>
      </c>
      <c r="B80" s="326">
        <v>1160</v>
      </c>
      <c r="C80" s="327">
        <v>1470</v>
      </c>
      <c r="D80" s="328">
        <v>-21.1</v>
      </c>
      <c r="E80" s="329">
        <v>1160</v>
      </c>
      <c r="F80" s="327">
        <v>1470</v>
      </c>
      <c r="G80" s="330">
        <v>-21.1</v>
      </c>
      <c r="H80" s="331"/>
      <c r="I80" s="332"/>
      <c r="J80" s="328"/>
      <c r="K80" s="333"/>
      <c r="L80" s="332"/>
      <c r="M80" s="330"/>
      <c r="N80" s="331"/>
      <c r="O80" s="332"/>
      <c r="P80" s="328"/>
      <c r="Q80" s="333"/>
      <c r="R80" s="332"/>
      <c r="S80" s="328"/>
      <c r="T80" s="290"/>
      <c r="U80" s="291"/>
      <c r="V80" s="291"/>
      <c r="W80" s="291"/>
    </row>
    <row r="81" spans="1:23" s="334" customFormat="1" ht="24.75" customHeight="1">
      <c r="A81" s="372" t="s">
        <v>255</v>
      </c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290"/>
      <c r="U81" s="291"/>
      <c r="V81" s="291"/>
      <c r="W81" s="291"/>
    </row>
    <row r="82" spans="1:23" s="334" customFormat="1" ht="15" customHeight="1">
      <c r="A82" s="290"/>
      <c r="B82" s="290"/>
      <c r="C82" s="290"/>
      <c r="D82" s="293"/>
      <c r="E82" s="290"/>
      <c r="F82" s="290"/>
      <c r="G82" s="293"/>
      <c r="H82" s="290"/>
      <c r="I82" s="290"/>
      <c r="J82" s="293"/>
      <c r="K82" s="290"/>
      <c r="L82" s="290"/>
      <c r="M82" s="293"/>
      <c r="N82" s="290"/>
      <c r="O82" s="290"/>
      <c r="P82" s="293"/>
      <c r="Q82" s="290"/>
      <c r="R82" s="290"/>
      <c r="S82" s="293"/>
      <c r="T82" s="290"/>
      <c r="U82" s="291"/>
      <c r="V82" s="291"/>
      <c r="W82" s="291"/>
    </row>
    <row r="83" spans="1:23" s="334" customFormat="1" ht="15" customHeight="1">
      <c r="A83" s="290"/>
      <c r="B83" s="290"/>
      <c r="C83" s="290"/>
      <c r="D83" s="293"/>
      <c r="E83" s="290"/>
      <c r="F83" s="290"/>
      <c r="G83" s="293"/>
      <c r="H83" s="290"/>
      <c r="I83" s="290"/>
      <c r="J83" s="293"/>
      <c r="K83" s="290"/>
      <c r="L83" s="290"/>
      <c r="M83" s="293"/>
      <c r="N83" s="290"/>
      <c r="O83" s="290"/>
      <c r="P83" s="293"/>
      <c r="Q83" s="290"/>
      <c r="R83" s="290"/>
      <c r="S83" s="293"/>
      <c r="T83" s="290"/>
      <c r="U83" s="291"/>
      <c r="V83" s="291"/>
      <c r="W83" s="291"/>
    </row>
    <row r="84" spans="1:23" s="334" customFormat="1" ht="15" customHeight="1">
      <c r="A84" s="290"/>
      <c r="B84" s="290"/>
      <c r="C84" s="290"/>
      <c r="D84" s="293"/>
      <c r="E84" s="290"/>
      <c r="F84" s="290"/>
      <c r="G84" s="293"/>
      <c r="H84" s="290"/>
      <c r="I84" s="290"/>
      <c r="J84" s="293"/>
      <c r="K84" s="290"/>
      <c r="L84" s="290"/>
      <c r="M84" s="293"/>
      <c r="N84" s="290"/>
      <c r="O84" s="290"/>
      <c r="P84" s="293"/>
      <c r="Q84" s="290"/>
      <c r="R84" s="290"/>
      <c r="S84" s="293"/>
      <c r="T84" s="290"/>
      <c r="U84" s="291"/>
      <c r="V84" s="291"/>
      <c r="W84" s="291"/>
    </row>
    <row r="85" spans="1:23" s="334" customFormat="1" ht="15" customHeight="1">
      <c r="A85" s="366" t="s">
        <v>256</v>
      </c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05"/>
      <c r="U85" s="342"/>
      <c r="V85" s="342"/>
      <c r="W85" s="342"/>
    </row>
    <row r="86" spans="1:23" s="334" customFormat="1" ht="15" customHeight="1" thickBot="1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05"/>
      <c r="U86" s="342"/>
      <c r="V86" s="342"/>
      <c r="W86" s="342"/>
    </row>
    <row r="87" spans="1:23" s="334" customFormat="1" ht="15" customHeight="1">
      <c r="A87" s="367" t="s">
        <v>291</v>
      </c>
      <c r="B87" s="369" t="s">
        <v>257</v>
      </c>
      <c r="C87" s="370"/>
      <c r="D87" s="371"/>
      <c r="E87" s="369" t="s">
        <v>222</v>
      </c>
      <c r="F87" s="370"/>
      <c r="G87" s="371"/>
      <c r="H87" s="370" t="s">
        <v>223</v>
      </c>
      <c r="I87" s="370"/>
      <c r="J87" s="370"/>
      <c r="K87" s="369" t="s">
        <v>224</v>
      </c>
      <c r="L87" s="370"/>
      <c r="M87" s="371"/>
      <c r="N87" s="369" t="s">
        <v>225</v>
      </c>
      <c r="O87" s="370"/>
      <c r="P87" s="371"/>
      <c r="Q87" s="370" t="s">
        <v>258</v>
      </c>
      <c r="R87" s="370"/>
      <c r="S87" s="371"/>
      <c r="T87" s="305"/>
      <c r="U87" s="342"/>
      <c r="V87" s="342"/>
      <c r="W87" s="342"/>
    </row>
    <row r="88" spans="1:23" s="334" customFormat="1" ht="15" customHeight="1" thickBot="1">
      <c r="A88" s="368"/>
      <c r="B88" s="294">
        <v>2017</v>
      </c>
      <c r="C88" s="295">
        <v>2016</v>
      </c>
      <c r="D88" s="296" t="s">
        <v>259</v>
      </c>
      <c r="E88" s="294">
        <v>2017</v>
      </c>
      <c r="F88" s="295">
        <v>2016</v>
      </c>
      <c r="G88" s="296" t="s">
        <v>259</v>
      </c>
      <c r="H88" s="297">
        <v>2017</v>
      </c>
      <c r="I88" s="295">
        <v>2016</v>
      </c>
      <c r="J88" s="298" t="s">
        <v>259</v>
      </c>
      <c r="K88" s="294">
        <v>2017</v>
      </c>
      <c r="L88" s="295">
        <v>2016</v>
      </c>
      <c r="M88" s="296" t="s">
        <v>259</v>
      </c>
      <c r="N88" s="294">
        <v>2017</v>
      </c>
      <c r="O88" s="295">
        <v>2016</v>
      </c>
      <c r="P88" s="296" t="s">
        <v>259</v>
      </c>
      <c r="Q88" s="297">
        <v>2017</v>
      </c>
      <c r="R88" s="295">
        <v>2016</v>
      </c>
      <c r="S88" s="296" t="s">
        <v>259</v>
      </c>
      <c r="T88" s="305"/>
      <c r="U88" s="342"/>
      <c r="V88" s="342"/>
      <c r="W88" s="342"/>
    </row>
    <row r="89" spans="1:23" s="334" customFormat="1" ht="15" customHeight="1">
      <c r="A89" s="299" t="s">
        <v>228</v>
      </c>
      <c r="B89" s="300">
        <v>10128437</v>
      </c>
      <c r="C89" s="301">
        <v>10025300.5555556</v>
      </c>
      <c r="D89" s="302">
        <v>1.0287616203909762</v>
      </c>
      <c r="E89" s="300">
        <v>6752742</v>
      </c>
      <c r="F89" s="301">
        <v>6757605.55555556</v>
      </c>
      <c r="G89" s="302">
        <v>-0.07197158099234234</v>
      </c>
      <c r="H89" s="303">
        <v>1921459</v>
      </c>
      <c r="I89" s="301">
        <v>1934920</v>
      </c>
      <c r="J89" s="304">
        <v>-0.6956876770099023</v>
      </c>
      <c r="K89" s="300">
        <v>796533</v>
      </c>
      <c r="L89" s="301">
        <v>705247</v>
      </c>
      <c r="M89" s="302">
        <v>12.94383386246237</v>
      </c>
      <c r="N89" s="300">
        <v>39276</v>
      </c>
      <c r="O89" s="301">
        <v>36911</v>
      </c>
      <c r="P89" s="302">
        <v>6.407304055701553</v>
      </c>
      <c r="Q89" s="303">
        <v>618427</v>
      </c>
      <c r="R89" s="301">
        <v>590617</v>
      </c>
      <c r="S89" s="302">
        <v>4.708635206910739</v>
      </c>
      <c r="T89" s="305"/>
      <c r="U89" s="342"/>
      <c r="V89" s="342"/>
      <c r="W89" s="342"/>
    </row>
    <row r="90" spans="1:23" s="334" customFormat="1" ht="15" customHeight="1">
      <c r="A90" s="307" t="s">
        <v>229</v>
      </c>
      <c r="B90" s="308">
        <v>10060599</v>
      </c>
      <c r="C90" s="309">
        <v>9946100</v>
      </c>
      <c r="D90" s="310">
        <v>1.1511949407305375</v>
      </c>
      <c r="E90" s="308">
        <v>6688199</v>
      </c>
      <c r="F90" s="309">
        <v>6683088</v>
      </c>
      <c r="G90" s="310">
        <v>0.0764766227827615</v>
      </c>
      <c r="H90" s="311">
        <v>1920319</v>
      </c>
      <c r="I90" s="309">
        <v>1932079</v>
      </c>
      <c r="J90" s="312">
        <v>-0.6086707634625707</v>
      </c>
      <c r="K90" s="308">
        <v>795205</v>
      </c>
      <c r="L90" s="309">
        <v>704321</v>
      </c>
      <c r="M90" s="310">
        <v>12.90377540922392</v>
      </c>
      <c r="N90" s="308">
        <v>39276</v>
      </c>
      <c r="O90" s="309">
        <v>36755</v>
      </c>
      <c r="P90" s="310">
        <v>6.858930757720039</v>
      </c>
      <c r="Q90" s="311">
        <v>617600</v>
      </c>
      <c r="R90" s="309">
        <v>589857</v>
      </c>
      <c r="S90" s="310">
        <v>4.703343352710911</v>
      </c>
      <c r="T90" s="305"/>
      <c r="U90" s="342"/>
      <c r="V90" s="342"/>
      <c r="W90" s="342"/>
    </row>
    <row r="91" spans="1:23" s="334" customFormat="1" ht="15" customHeight="1">
      <c r="A91" s="307" t="s">
        <v>230</v>
      </c>
      <c r="B91" s="308">
        <v>67838</v>
      </c>
      <c r="C91" s="309">
        <v>79200.55555555556</v>
      </c>
      <c r="D91" s="310">
        <v>-14.346560419750148</v>
      </c>
      <c r="E91" s="308">
        <v>64543</v>
      </c>
      <c r="F91" s="309">
        <v>74517.55555555556</v>
      </c>
      <c r="G91" s="310">
        <v>-13.385510945966505</v>
      </c>
      <c r="H91" s="311">
        <v>1140</v>
      </c>
      <c r="I91" s="309">
        <v>2841</v>
      </c>
      <c r="J91" s="312">
        <v>-59.87328405491025</v>
      </c>
      <c r="K91" s="308">
        <v>1328</v>
      </c>
      <c r="L91" s="309">
        <v>926</v>
      </c>
      <c r="M91" s="310">
        <v>43.412526997840175</v>
      </c>
      <c r="N91" s="308">
        <v>0</v>
      </c>
      <c r="O91" s="309">
        <v>156</v>
      </c>
      <c r="P91" s="310">
        <v>-100</v>
      </c>
      <c r="Q91" s="311">
        <v>827</v>
      </c>
      <c r="R91" s="309">
        <v>760</v>
      </c>
      <c r="S91" s="310">
        <v>8.81578947368421</v>
      </c>
      <c r="T91" s="305"/>
      <c r="U91" s="342"/>
      <c r="V91" s="342"/>
      <c r="W91" s="342"/>
    </row>
    <row r="92" spans="1:23" s="334" customFormat="1" ht="15" customHeight="1">
      <c r="A92" s="307"/>
      <c r="B92" s="308"/>
      <c r="C92" s="309"/>
      <c r="D92" s="310"/>
      <c r="E92" s="308"/>
      <c r="F92" s="309"/>
      <c r="G92" s="310"/>
      <c r="H92" s="311"/>
      <c r="I92" s="309"/>
      <c r="J92" s="312"/>
      <c r="K92" s="308"/>
      <c r="L92" s="309"/>
      <c r="M92" s="310"/>
      <c r="N92" s="308"/>
      <c r="O92" s="309"/>
      <c r="P92" s="310"/>
      <c r="Q92" s="311"/>
      <c r="R92" s="309"/>
      <c r="S92" s="310"/>
      <c r="T92" s="290"/>
      <c r="U92" s="342"/>
      <c r="V92" s="342"/>
      <c r="W92" s="342"/>
    </row>
    <row r="93" spans="1:23" s="334" customFormat="1" ht="15" customHeight="1">
      <c r="A93" s="307" t="s">
        <v>231</v>
      </c>
      <c r="B93" s="308">
        <v>6976738</v>
      </c>
      <c r="C93" s="309">
        <v>6943827</v>
      </c>
      <c r="D93" s="310">
        <v>0.4739605407796018</v>
      </c>
      <c r="E93" s="308">
        <v>3850099</v>
      </c>
      <c r="F93" s="309">
        <v>3888043</v>
      </c>
      <c r="G93" s="310">
        <v>-0.9759151326258481</v>
      </c>
      <c r="H93" s="311">
        <v>1763944</v>
      </c>
      <c r="I93" s="309">
        <v>1769923</v>
      </c>
      <c r="J93" s="312">
        <v>-0.33781130591556807</v>
      </c>
      <c r="K93" s="308">
        <v>725320</v>
      </c>
      <c r="L93" s="309">
        <v>678829</v>
      </c>
      <c r="M93" s="310">
        <v>6.848705638680729</v>
      </c>
      <c r="N93" s="308">
        <v>39276</v>
      </c>
      <c r="O93" s="309">
        <v>36911</v>
      </c>
      <c r="P93" s="310">
        <v>6.407304055701553</v>
      </c>
      <c r="Q93" s="311">
        <v>598099</v>
      </c>
      <c r="R93" s="309">
        <v>570121</v>
      </c>
      <c r="S93" s="310">
        <v>4.907379310707727</v>
      </c>
      <c r="T93" s="290"/>
      <c r="U93" s="342"/>
      <c r="V93" s="342"/>
      <c r="W93" s="342"/>
    </row>
    <row r="94" spans="1:23" s="334" customFormat="1" ht="15" customHeight="1">
      <c r="A94" s="307" t="s">
        <v>229</v>
      </c>
      <c r="B94" s="308">
        <v>6921881</v>
      </c>
      <c r="C94" s="309">
        <v>6887040</v>
      </c>
      <c r="D94" s="310">
        <v>0.50589222655887</v>
      </c>
      <c r="E94" s="308">
        <v>3798537</v>
      </c>
      <c r="F94" s="309">
        <v>3835939</v>
      </c>
      <c r="G94" s="310">
        <v>-0.9750415739144966</v>
      </c>
      <c r="H94" s="311">
        <v>1762804</v>
      </c>
      <c r="I94" s="309">
        <v>1767082</v>
      </c>
      <c r="J94" s="312">
        <v>-0.24209402846047892</v>
      </c>
      <c r="K94" s="308">
        <v>723992</v>
      </c>
      <c r="L94" s="309">
        <v>677903</v>
      </c>
      <c r="M94" s="310">
        <v>6.798760294614421</v>
      </c>
      <c r="N94" s="308">
        <v>39276</v>
      </c>
      <c r="O94" s="309">
        <v>36755</v>
      </c>
      <c r="P94" s="310">
        <v>6.858930757720039</v>
      </c>
      <c r="Q94" s="311">
        <v>597272</v>
      </c>
      <c r="R94" s="309">
        <v>569361</v>
      </c>
      <c r="S94" s="310">
        <v>4.902162248555837</v>
      </c>
      <c r="T94" s="290"/>
      <c r="U94" s="342"/>
      <c r="V94" s="342"/>
      <c r="W94" s="342"/>
    </row>
    <row r="95" spans="1:23" s="334" customFormat="1" ht="15" customHeight="1">
      <c r="A95" s="307" t="s">
        <v>230</v>
      </c>
      <c r="B95" s="308">
        <v>54857</v>
      </c>
      <c r="C95" s="309">
        <v>56787</v>
      </c>
      <c r="D95" s="310">
        <v>-3.3986651874548754</v>
      </c>
      <c r="E95" s="308">
        <v>51562</v>
      </c>
      <c r="F95" s="309">
        <v>52104</v>
      </c>
      <c r="G95" s="310">
        <v>-1.040227237832028</v>
      </c>
      <c r="H95" s="311">
        <v>1140</v>
      </c>
      <c r="I95" s="309">
        <v>2841</v>
      </c>
      <c r="J95" s="312">
        <v>-59.87328405491025</v>
      </c>
      <c r="K95" s="308">
        <v>1328</v>
      </c>
      <c r="L95" s="309">
        <v>926</v>
      </c>
      <c r="M95" s="310">
        <v>43.412526997840175</v>
      </c>
      <c r="N95" s="308">
        <v>0</v>
      </c>
      <c r="O95" s="309">
        <v>156</v>
      </c>
      <c r="P95" s="310">
        <v>-100</v>
      </c>
      <c r="Q95" s="311">
        <v>827</v>
      </c>
      <c r="R95" s="309">
        <v>760</v>
      </c>
      <c r="S95" s="310">
        <v>8.81578947368421</v>
      </c>
      <c r="T95" s="290"/>
      <c r="U95" s="342"/>
      <c r="V95" s="342"/>
      <c r="W95" s="342"/>
    </row>
    <row r="96" spans="1:23" s="334" customFormat="1" ht="15" customHeight="1">
      <c r="A96" s="343"/>
      <c r="B96" s="314"/>
      <c r="C96" s="315"/>
      <c r="D96" s="316"/>
      <c r="E96" s="314"/>
      <c r="F96" s="315"/>
      <c r="G96" s="316"/>
      <c r="H96" s="317"/>
      <c r="I96" s="315"/>
      <c r="J96" s="318"/>
      <c r="K96" s="314"/>
      <c r="L96" s="315"/>
      <c r="M96" s="316"/>
      <c r="N96" s="314"/>
      <c r="O96" s="315"/>
      <c r="P96" s="316"/>
      <c r="Q96" s="317"/>
      <c r="R96" s="315"/>
      <c r="S96" s="316"/>
      <c r="T96" s="290"/>
      <c r="U96" s="342"/>
      <c r="V96" s="342"/>
      <c r="W96" s="342"/>
    </row>
    <row r="97" spans="1:23" s="334" customFormat="1" ht="15" customHeight="1">
      <c r="A97" s="307" t="s">
        <v>232</v>
      </c>
      <c r="B97" s="308">
        <v>6081918</v>
      </c>
      <c r="C97" s="309">
        <v>6130005</v>
      </c>
      <c r="D97" s="310">
        <v>-0.8</v>
      </c>
      <c r="E97" s="308">
        <v>3096984</v>
      </c>
      <c r="F97" s="309">
        <v>3187879</v>
      </c>
      <c r="G97" s="310">
        <v>-2.9</v>
      </c>
      <c r="H97" s="311">
        <v>1648220</v>
      </c>
      <c r="I97" s="309">
        <v>1658107</v>
      </c>
      <c r="J97" s="312">
        <v>-0.6</v>
      </c>
      <c r="K97" s="308">
        <v>700166</v>
      </c>
      <c r="L97" s="309">
        <v>677903</v>
      </c>
      <c r="M97" s="310">
        <v>3.3</v>
      </c>
      <c r="N97" s="308">
        <v>39276</v>
      </c>
      <c r="O97" s="309">
        <v>36755</v>
      </c>
      <c r="P97" s="310">
        <v>6.9</v>
      </c>
      <c r="Q97" s="311">
        <v>597272</v>
      </c>
      <c r="R97" s="309">
        <v>569361</v>
      </c>
      <c r="S97" s="310">
        <v>4.9</v>
      </c>
      <c r="T97" s="305"/>
      <c r="U97" s="342"/>
      <c r="V97" s="342"/>
      <c r="W97" s="342"/>
    </row>
    <row r="98" spans="1:23" s="334" customFormat="1" ht="15" customHeight="1">
      <c r="A98" s="313" t="s">
        <v>233</v>
      </c>
      <c r="B98" s="314">
        <v>58194</v>
      </c>
      <c r="C98" s="315">
        <v>59495</v>
      </c>
      <c r="D98" s="316">
        <v>-2.2</v>
      </c>
      <c r="E98" s="314">
        <v>46110</v>
      </c>
      <c r="F98" s="315">
        <v>46455</v>
      </c>
      <c r="G98" s="316">
        <v>-0.7</v>
      </c>
      <c r="H98" s="317">
        <v>7632</v>
      </c>
      <c r="I98" s="315">
        <v>8150</v>
      </c>
      <c r="J98" s="318">
        <v>-6.4</v>
      </c>
      <c r="K98" s="314">
        <v>4452</v>
      </c>
      <c r="L98" s="315">
        <v>4890</v>
      </c>
      <c r="M98" s="316">
        <v>-9</v>
      </c>
      <c r="N98" s="319"/>
      <c r="O98" s="320"/>
      <c r="P98" s="316"/>
      <c r="Q98" s="321"/>
      <c r="R98" s="320"/>
      <c r="S98" s="316"/>
      <c r="T98" s="290"/>
      <c r="U98" s="342"/>
      <c r="V98" s="342"/>
      <c r="W98" s="342"/>
    </row>
    <row r="99" spans="1:23" s="334" customFormat="1" ht="15" customHeight="1">
      <c r="A99" s="313" t="s">
        <v>292</v>
      </c>
      <c r="B99" s="314">
        <v>10516</v>
      </c>
      <c r="C99" s="315">
        <v>26243</v>
      </c>
      <c r="D99" s="316">
        <v>-59.9</v>
      </c>
      <c r="E99" s="319">
        <v>0</v>
      </c>
      <c r="F99" s="315">
        <v>17441</v>
      </c>
      <c r="G99" s="316">
        <v>-100</v>
      </c>
      <c r="H99" s="317">
        <v>8427</v>
      </c>
      <c r="I99" s="315">
        <v>8802</v>
      </c>
      <c r="J99" s="318">
        <v>-4.3</v>
      </c>
      <c r="K99" s="314">
        <v>2089</v>
      </c>
      <c r="L99" s="320">
        <v>0</v>
      </c>
      <c r="M99" s="316" t="s">
        <v>262</v>
      </c>
      <c r="N99" s="319"/>
      <c r="O99" s="320"/>
      <c r="P99" s="316"/>
      <c r="Q99" s="321"/>
      <c r="R99" s="320"/>
      <c r="S99" s="316"/>
      <c r="T99" s="290"/>
      <c r="U99" s="342"/>
      <c r="V99" s="342"/>
      <c r="W99" s="342"/>
    </row>
    <row r="100" spans="1:23" s="334" customFormat="1" ht="15" customHeight="1">
      <c r="A100" s="313" t="s">
        <v>234</v>
      </c>
      <c r="B100" s="314">
        <v>172678</v>
      </c>
      <c r="C100" s="315">
        <v>136484</v>
      </c>
      <c r="D100" s="316">
        <v>26.5</v>
      </c>
      <c r="E100" s="314">
        <v>108796</v>
      </c>
      <c r="F100" s="315">
        <v>88995</v>
      </c>
      <c r="G100" s="316">
        <v>22.2</v>
      </c>
      <c r="H100" s="317">
        <v>34307</v>
      </c>
      <c r="I100" s="315">
        <v>32617</v>
      </c>
      <c r="J100" s="318">
        <v>5.2</v>
      </c>
      <c r="K100" s="314">
        <v>23322</v>
      </c>
      <c r="L100" s="315">
        <v>11999</v>
      </c>
      <c r="M100" s="316">
        <v>94.4</v>
      </c>
      <c r="N100" s="319"/>
      <c r="O100" s="320"/>
      <c r="P100" s="316"/>
      <c r="Q100" s="317">
        <v>6253</v>
      </c>
      <c r="R100" s="315">
        <v>2873</v>
      </c>
      <c r="S100" s="316">
        <v>117.6</v>
      </c>
      <c r="T100" s="290"/>
      <c r="U100" s="342"/>
      <c r="V100" s="342"/>
      <c r="W100" s="342"/>
    </row>
    <row r="101" spans="1:23" s="334" customFormat="1" ht="15" customHeight="1">
      <c r="A101" s="313" t="s">
        <v>235</v>
      </c>
      <c r="B101" s="314">
        <v>244563</v>
      </c>
      <c r="C101" s="315">
        <v>243333</v>
      </c>
      <c r="D101" s="316">
        <v>0.5</v>
      </c>
      <c r="E101" s="314">
        <v>244563</v>
      </c>
      <c r="F101" s="315">
        <v>243333</v>
      </c>
      <c r="G101" s="316">
        <v>0.5</v>
      </c>
      <c r="H101" s="321"/>
      <c r="I101" s="320"/>
      <c r="J101" s="318"/>
      <c r="K101" s="319"/>
      <c r="L101" s="320"/>
      <c r="M101" s="316"/>
      <c r="N101" s="319"/>
      <c r="O101" s="320"/>
      <c r="P101" s="316"/>
      <c r="Q101" s="321"/>
      <c r="R101" s="320"/>
      <c r="S101" s="316"/>
      <c r="T101" s="290"/>
      <c r="U101" s="342"/>
      <c r="V101" s="342"/>
      <c r="W101" s="342"/>
    </row>
    <row r="102" spans="1:23" s="334" customFormat="1" ht="15" customHeight="1">
      <c r="A102" s="313" t="s">
        <v>236</v>
      </c>
      <c r="B102" s="314">
        <v>2121758</v>
      </c>
      <c r="C102" s="315">
        <v>2116254</v>
      </c>
      <c r="D102" s="316">
        <v>0.3</v>
      </c>
      <c r="E102" s="314">
        <v>1040326</v>
      </c>
      <c r="F102" s="315">
        <v>1098135</v>
      </c>
      <c r="G102" s="316">
        <v>-5.3</v>
      </c>
      <c r="H102" s="317">
        <v>525455</v>
      </c>
      <c r="I102" s="315">
        <v>496559</v>
      </c>
      <c r="J102" s="318">
        <v>5.8</v>
      </c>
      <c r="K102" s="314">
        <v>251855</v>
      </c>
      <c r="L102" s="315">
        <v>245926</v>
      </c>
      <c r="M102" s="316">
        <v>2.4</v>
      </c>
      <c r="N102" s="314">
        <v>39276</v>
      </c>
      <c r="O102" s="315">
        <v>36755</v>
      </c>
      <c r="P102" s="316">
        <v>6.9</v>
      </c>
      <c r="Q102" s="317">
        <v>264846</v>
      </c>
      <c r="R102" s="315">
        <v>238879</v>
      </c>
      <c r="S102" s="316">
        <v>10.9</v>
      </c>
      <c r="T102" s="290"/>
      <c r="U102" s="342"/>
      <c r="V102" s="342"/>
      <c r="W102" s="342"/>
    </row>
    <row r="103" spans="1:23" s="334" customFormat="1" ht="15" customHeight="1">
      <c r="A103" s="313" t="s">
        <v>237</v>
      </c>
      <c r="B103" s="314">
        <v>334804</v>
      </c>
      <c r="C103" s="315">
        <v>353788</v>
      </c>
      <c r="D103" s="316">
        <v>-5.4</v>
      </c>
      <c r="E103" s="314">
        <v>117195</v>
      </c>
      <c r="F103" s="315">
        <v>123060</v>
      </c>
      <c r="G103" s="316">
        <v>-4.8</v>
      </c>
      <c r="H103" s="317">
        <v>124476</v>
      </c>
      <c r="I103" s="315">
        <v>128404</v>
      </c>
      <c r="J103" s="318">
        <v>-3.1</v>
      </c>
      <c r="K103" s="314">
        <v>46563</v>
      </c>
      <c r="L103" s="315">
        <v>57824</v>
      </c>
      <c r="M103" s="316">
        <v>-19.5</v>
      </c>
      <c r="N103" s="319"/>
      <c r="O103" s="320"/>
      <c r="P103" s="316"/>
      <c r="Q103" s="317">
        <v>46570</v>
      </c>
      <c r="R103" s="315">
        <v>44500</v>
      </c>
      <c r="S103" s="316">
        <v>4.7</v>
      </c>
      <c r="T103" s="290"/>
      <c r="U103" s="342"/>
      <c r="V103" s="342"/>
      <c r="W103" s="342"/>
    </row>
    <row r="104" spans="1:23" s="334" customFormat="1" ht="15" customHeight="1">
      <c r="A104" s="313" t="s">
        <v>238</v>
      </c>
      <c r="B104" s="314">
        <v>390076</v>
      </c>
      <c r="C104" s="315">
        <v>415835</v>
      </c>
      <c r="D104" s="316">
        <v>-6.2</v>
      </c>
      <c r="E104" s="314">
        <v>192908</v>
      </c>
      <c r="F104" s="315">
        <v>210659</v>
      </c>
      <c r="G104" s="316">
        <v>-8.4</v>
      </c>
      <c r="H104" s="317">
        <v>84376</v>
      </c>
      <c r="I104" s="315">
        <v>91320</v>
      </c>
      <c r="J104" s="318">
        <v>-7.6</v>
      </c>
      <c r="K104" s="314">
        <v>54264</v>
      </c>
      <c r="L104" s="315">
        <v>53392</v>
      </c>
      <c r="M104" s="316">
        <v>1.6</v>
      </c>
      <c r="N104" s="319"/>
      <c r="O104" s="320"/>
      <c r="P104" s="316"/>
      <c r="Q104" s="317">
        <v>58528</v>
      </c>
      <c r="R104" s="315">
        <v>60464</v>
      </c>
      <c r="S104" s="316">
        <v>-3.2</v>
      </c>
      <c r="T104" s="290"/>
      <c r="U104" s="342"/>
      <c r="V104" s="342"/>
      <c r="W104" s="342"/>
    </row>
    <row r="105" spans="1:23" s="334" customFormat="1" ht="15" customHeight="1">
      <c r="A105" s="313" t="s">
        <v>239</v>
      </c>
      <c r="B105" s="314">
        <v>248504</v>
      </c>
      <c r="C105" s="315">
        <v>259074</v>
      </c>
      <c r="D105" s="316">
        <v>-4.1</v>
      </c>
      <c r="E105" s="314">
        <v>140384</v>
      </c>
      <c r="F105" s="315">
        <v>146441</v>
      </c>
      <c r="G105" s="316">
        <v>-4.1</v>
      </c>
      <c r="H105" s="317">
        <v>80772</v>
      </c>
      <c r="I105" s="315">
        <v>84108</v>
      </c>
      <c r="J105" s="318">
        <v>-4</v>
      </c>
      <c r="K105" s="314">
        <v>16854</v>
      </c>
      <c r="L105" s="315">
        <v>17604</v>
      </c>
      <c r="M105" s="316">
        <v>-4.3</v>
      </c>
      <c r="N105" s="319"/>
      <c r="O105" s="320"/>
      <c r="P105" s="316"/>
      <c r="Q105" s="317">
        <v>10494</v>
      </c>
      <c r="R105" s="315">
        <v>10921</v>
      </c>
      <c r="S105" s="316">
        <v>-3.9</v>
      </c>
      <c r="T105" s="290"/>
      <c r="U105" s="342"/>
      <c r="V105" s="342"/>
      <c r="W105" s="342"/>
    </row>
    <row r="106" spans="1:23" s="334" customFormat="1" ht="15" customHeight="1">
      <c r="A106" s="313" t="s">
        <v>240</v>
      </c>
      <c r="B106" s="314">
        <v>127352</v>
      </c>
      <c r="C106" s="315">
        <v>128706</v>
      </c>
      <c r="D106" s="316">
        <v>-1.1</v>
      </c>
      <c r="E106" s="314">
        <v>79016</v>
      </c>
      <c r="F106" s="315">
        <v>78995</v>
      </c>
      <c r="G106" s="316">
        <v>0</v>
      </c>
      <c r="H106" s="317">
        <v>48336</v>
      </c>
      <c r="I106" s="315">
        <v>49711</v>
      </c>
      <c r="J106" s="318">
        <v>-2.8</v>
      </c>
      <c r="K106" s="319"/>
      <c r="L106" s="320"/>
      <c r="M106" s="316"/>
      <c r="N106" s="319"/>
      <c r="O106" s="320"/>
      <c r="P106" s="316"/>
      <c r="Q106" s="321"/>
      <c r="R106" s="320"/>
      <c r="S106" s="316"/>
      <c r="T106" s="290"/>
      <c r="U106" s="342"/>
      <c r="V106" s="342"/>
      <c r="W106" s="342"/>
    </row>
    <row r="107" spans="1:23" s="334" customFormat="1" ht="15" customHeight="1">
      <c r="A107" s="313" t="s">
        <v>241</v>
      </c>
      <c r="B107" s="314">
        <v>81308</v>
      </c>
      <c r="C107" s="315">
        <v>77091</v>
      </c>
      <c r="D107" s="316">
        <v>5.5</v>
      </c>
      <c r="E107" s="314">
        <v>81308</v>
      </c>
      <c r="F107" s="315">
        <v>77091</v>
      </c>
      <c r="G107" s="316">
        <v>5.5</v>
      </c>
      <c r="H107" s="321"/>
      <c r="I107" s="320"/>
      <c r="J107" s="318"/>
      <c r="K107" s="319"/>
      <c r="L107" s="320"/>
      <c r="M107" s="316"/>
      <c r="N107" s="319"/>
      <c r="O107" s="320"/>
      <c r="P107" s="316"/>
      <c r="Q107" s="321"/>
      <c r="R107" s="320"/>
      <c r="S107" s="316"/>
      <c r="T107" s="290"/>
      <c r="U107" s="342"/>
      <c r="V107" s="342"/>
      <c r="W107" s="342"/>
    </row>
    <row r="108" spans="1:23" s="334" customFormat="1" ht="15" customHeight="1">
      <c r="A108" s="313" t="s">
        <v>242</v>
      </c>
      <c r="B108" s="314">
        <v>240374</v>
      </c>
      <c r="C108" s="315">
        <v>250356</v>
      </c>
      <c r="D108" s="316">
        <v>-4</v>
      </c>
      <c r="E108" s="314">
        <v>135275</v>
      </c>
      <c r="F108" s="315">
        <v>134805</v>
      </c>
      <c r="G108" s="316">
        <v>0.3</v>
      </c>
      <c r="H108" s="317">
        <v>51834</v>
      </c>
      <c r="I108" s="315">
        <v>60791</v>
      </c>
      <c r="J108" s="318">
        <v>-14.7</v>
      </c>
      <c r="K108" s="314">
        <v>22578</v>
      </c>
      <c r="L108" s="315">
        <v>23309</v>
      </c>
      <c r="M108" s="316">
        <v>-3.1</v>
      </c>
      <c r="N108" s="319"/>
      <c r="O108" s="320"/>
      <c r="P108" s="316"/>
      <c r="Q108" s="317">
        <v>30687</v>
      </c>
      <c r="R108" s="315">
        <v>31451</v>
      </c>
      <c r="S108" s="316">
        <v>-2.4</v>
      </c>
      <c r="T108" s="290"/>
      <c r="U108" s="342"/>
      <c r="V108" s="342"/>
      <c r="W108" s="342"/>
    </row>
    <row r="109" spans="1:23" s="334" customFormat="1" ht="15" customHeight="1">
      <c r="A109" s="313" t="s">
        <v>243</v>
      </c>
      <c r="B109" s="314">
        <v>1034818</v>
      </c>
      <c r="C109" s="315">
        <v>1025823</v>
      </c>
      <c r="D109" s="316">
        <v>0.9</v>
      </c>
      <c r="E109" s="314">
        <v>511245</v>
      </c>
      <c r="F109" s="315">
        <v>502128</v>
      </c>
      <c r="G109" s="316">
        <v>1.8</v>
      </c>
      <c r="H109" s="317">
        <v>343311</v>
      </c>
      <c r="I109" s="315">
        <v>343971</v>
      </c>
      <c r="J109" s="318">
        <v>-0.2</v>
      </c>
      <c r="K109" s="314">
        <v>108806</v>
      </c>
      <c r="L109" s="315">
        <v>107659</v>
      </c>
      <c r="M109" s="316">
        <v>1.1</v>
      </c>
      <c r="N109" s="319"/>
      <c r="O109" s="320"/>
      <c r="P109" s="316"/>
      <c r="Q109" s="317">
        <v>71456</v>
      </c>
      <c r="R109" s="315">
        <v>72065</v>
      </c>
      <c r="S109" s="316">
        <v>-0.8</v>
      </c>
      <c r="T109" s="290"/>
      <c r="U109" s="342"/>
      <c r="V109" s="342"/>
      <c r="W109" s="342"/>
    </row>
    <row r="110" spans="1:23" s="334" customFormat="1" ht="15" customHeight="1">
      <c r="A110" s="313" t="s">
        <v>244</v>
      </c>
      <c r="B110" s="314">
        <v>265826</v>
      </c>
      <c r="C110" s="315">
        <v>288463</v>
      </c>
      <c r="D110" s="316">
        <v>-7.8</v>
      </c>
      <c r="E110" s="314">
        <v>104363</v>
      </c>
      <c r="F110" s="315">
        <v>114810</v>
      </c>
      <c r="G110" s="316">
        <v>-9.1</v>
      </c>
      <c r="H110" s="317">
        <v>111706</v>
      </c>
      <c r="I110" s="315">
        <v>122838</v>
      </c>
      <c r="J110" s="318">
        <v>-9.1</v>
      </c>
      <c r="K110" s="314">
        <v>22091</v>
      </c>
      <c r="L110" s="315">
        <v>22306</v>
      </c>
      <c r="M110" s="316">
        <v>-1</v>
      </c>
      <c r="N110" s="319"/>
      <c r="O110" s="320"/>
      <c r="P110" s="316"/>
      <c r="Q110" s="317">
        <v>27666</v>
      </c>
      <c r="R110" s="315">
        <v>28509</v>
      </c>
      <c r="S110" s="316">
        <v>-3</v>
      </c>
      <c r="T110" s="290"/>
      <c r="U110" s="342"/>
      <c r="V110" s="342"/>
      <c r="W110" s="342"/>
    </row>
    <row r="111" spans="1:23" s="334" customFormat="1" ht="15" customHeight="1">
      <c r="A111" s="313" t="s">
        <v>245</v>
      </c>
      <c r="B111" s="314">
        <v>751147</v>
      </c>
      <c r="C111" s="315">
        <v>749060</v>
      </c>
      <c r="D111" s="316">
        <v>0.3</v>
      </c>
      <c r="E111" s="314">
        <v>295495</v>
      </c>
      <c r="F111" s="315">
        <v>305531</v>
      </c>
      <c r="G111" s="316">
        <v>-3.3</v>
      </c>
      <c r="H111" s="317">
        <v>227588</v>
      </c>
      <c r="I111" s="315">
        <v>230836</v>
      </c>
      <c r="J111" s="318">
        <v>-1.4</v>
      </c>
      <c r="K111" s="314">
        <v>147292</v>
      </c>
      <c r="L111" s="315">
        <v>132994</v>
      </c>
      <c r="M111" s="316">
        <v>10.8</v>
      </c>
      <c r="N111" s="319"/>
      <c r="O111" s="320"/>
      <c r="P111" s="316"/>
      <c r="Q111" s="317">
        <v>80772</v>
      </c>
      <c r="R111" s="315">
        <v>79699</v>
      </c>
      <c r="S111" s="316">
        <v>1.3</v>
      </c>
      <c r="T111" s="290"/>
      <c r="U111" s="342"/>
      <c r="V111" s="342"/>
      <c r="W111" s="342"/>
    </row>
    <row r="112" spans="1:23" s="334" customFormat="1" ht="15" customHeight="1">
      <c r="A112" s="313"/>
      <c r="B112" s="314"/>
      <c r="C112" s="315"/>
      <c r="D112" s="316"/>
      <c r="E112" s="314"/>
      <c r="F112" s="315"/>
      <c r="G112" s="316"/>
      <c r="H112" s="317"/>
      <c r="I112" s="315"/>
      <c r="J112" s="318"/>
      <c r="K112" s="314"/>
      <c r="L112" s="315"/>
      <c r="M112" s="316"/>
      <c r="N112" s="319"/>
      <c r="O112" s="320"/>
      <c r="P112" s="316"/>
      <c r="Q112" s="317"/>
      <c r="R112" s="315"/>
      <c r="S112" s="316"/>
      <c r="T112" s="290"/>
      <c r="U112" s="342"/>
      <c r="V112" s="342"/>
      <c r="W112" s="342"/>
    </row>
    <row r="113" spans="1:23" s="334" customFormat="1" ht="15" customHeight="1">
      <c r="A113" s="307" t="s">
        <v>246</v>
      </c>
      <c r="B113" s="308">
        <v>839963</v>
      </c>
      <c r="C113" s="309">
        <v>757035</v>
      </c>
      <c r="D113" s="310">
        <v>11</v>
      </c>
      <c r="E113" s="308">
        <v>701553</v>
      </c>
      <c r="F113" s="309">
        <v>648060</v>
      </c>
      <c r="G113" s="310">
        <v>8.3</v>
      </c>
      <c r="H113" s="311">
        <v>114584</v>
      </c>
      <c r="I113" s="309">
        <v>108975</v>
      </c>
      <c r="J113" s="312">
        <v>5.1</v>
      </c>
      <c r="K113" s="308">
        <v>23826</v>
      </c>
      <c r="L113" s="323">
        <v>0</v>
      </c>
      <c r="M113" s="310" t="s">
        <v>262</v>
      </c>
      <c r="N113" s="324"/>
      <c r="O113" s="323"/>
      <c r="P113" s="310"/>
      <c r="Q113" s="322"/>
      <c r="R113" s="323"/>
      <c r="S113" s="310"/>
      <c r="T113" s="305"/>
      <c r="U113" s="342"/>
      <c r="V113" s="342"/>
      <c r="W113" s="342"/>
    </row>
    <row r="114" spans="1:23" s="334" customFormat="1" ht="15" customHeight="1">
      <c r="A114" s="313" t="s">
        <v>247</v>
      </c>
      <c r="B114" s="314">
        <v>89072</v>
      </c>
      <c r="C114" s="315">
        <v>89591</v>
      </c>
      <c r="D114" s="316">
        <v>-0.6</v>
      </c>
      <c r="E114" s="314">
        <v>89072</v>
      </c>
      <c r="F114" s="315">
        <v>89591</v>
      </c>
      <c r="G114" s="316">
        <v>-0.6</v>
      </c>
      <c r="H114" s="321"/>
      <c r="I114" s="320"/>
      <c r="J114" s="318"/>
      <c r="K114" s="319"/>
      <c r="L114" s="320"/>
      <c r="M114" s="316"/>
      <c r="N114" s="319"/>
      <c r="O114" s="320"/>
      <c r="P114" s="316"/>
      <c r="Q114" s="321"/>
      <c r="R114" s="320"/>
      <c r="S114" s="316"/>
      <c r="T114" s="290"/>
      <c r="U114" s="342"/>
      <c r="V114" s="342"/>
      <c r="W114" s="342"/>
    </row>
    <row r="115" spans="1:23" s="334" customFormat="1" ht="15" customHeight="1">
      <c r="A115" s="313" t="s">
        <v>248</v>
      </c>
      <c r="B115" s="314">
        <v>123080</v>
      </c>
      <c r="C115" s="315">
        <v>116249</v>
      </c>
      <c r="D115" s="316">
        <v>5.9</v>
      </c>
      <c r="E115" s="314">
        <v>108476</v>
      </c>
      <c r="F115" s="315">
        <v>102145</v>
      </c>
      <c r="G115" s="316">
        <v>6.2</v>
      </c>
      <c r="H115" s="317">
        <v>14604</v>
      </c>
      <c r="I115" s="315">
        <v>14104</v>
      </c>
      <c r="J115" s="318">
        <v>3.5</v>
      </c>
      <c r="K115" s="319"/>
      <c r="L115" s="320"/>
      <c r="M115" s="316"/>
      <c r="N115" s="319"/>
      <c r="O115" s="320"/>
      <c r="P115" s="316"/>
      <c r="Q115" s="321"/>
      <c r="R115" s="320"/>
      <c r="S115" s="316"/>
      <c r="T115" s="290"/>
      <c r="U115" s="342"/>
      <c r="V115" s="342"/>
      <c r="W115" s="342"/>
    </row>
    <row r="116" spans="1:23" s="334" customFormat="1" ht="15" customHeight="1">
      <c r="A116" s="313" t="s">
        <v>249</v>
      </c>
      <c r="B116" s="314">
        <v>261376</v>
      </c>
      <c r="C116" s="315">
        <v>226877</v>
      </c>
      <c r="D116" s="316">
        <v>15.2</v>
      </c>
      <c r="E116" s="314">
        <v>137570</v>
      </c>
      <c r="F116" s="315">
        <v>132006</v>
      </c>
      <c r="G116" s="316">
        <v>4.2</v>
      </c>
      <c r="H116" s="317">
        <v>99980</v>
      </c>
      <c r="I116" s="315">
        <v>94871</v>
      </c>
      <c r="J116" s="318">
        <v>5.4</v>
      </c>
      <c r="K116" s="314">
        <v>23826</v>
      </c>
      <c r="L116" s="320">
        <v>0</v>
      </c>
      <c r="M116" s="316" t="s">
        <v>262</v>
      </c>
      <c r="N116" s="319"/>
      <c r="O116" s="320"/>
      <c r="P116" s="316"/>
      <c r="Q116" s="321"/>
      <c r="R116" s="320"/>
      <c r="S116" s="316"/>
      <c r="T116" s="290"/>
      <c r="U116" s="342"/>
      <c r="V116" s="342"/>
      <c r="W116" s="342"/>
    </row>
    <row r="117" spans="1:23" s="334" customFormat="1" ht="15" customHeight="1">
      <c r="A117" s="313" t="s">
        <v>250</v>
      </c>
      <c r="B117" s="314">
        <v>108596</v>
      </c>
      <c r="C117" s="315">
        <v>104920</v>
      </c>
      <c r="D117" s="316">
        <v>3.5</v>
      </c>
      <c r="E117" s="314">
        <v>108596</v>
      </c>
      <c r="F117" s="315">
        <v>104920</v>
      </c>
      <c r="G117" s="316">
        <v>3.5</v>
      </c>
      <c r="H117" s="321"/>
      <c r="I117" s="320"/>
      <c r="J117" s="318"/>
      <c r="K117" s="319"/>
      <c r="L117" s="320"/>
      <c r="M117" s="316"/>
      <c r="N117" s="319"/>
      <c r="O117" s="320"/>
      <c r="P117" s="316"/>
      <c r="Q117" s="321"/>
      <c r="R117" s="320"/>
      <c r="S117" s="316"/>
      <c r="T117" s="290"/>
      <c r="U117" s="342"/>
      <c r="V117" s="342"/>
      <c r="W117" s="342"/>
    </row>
    <row r="118" spans="1:23" s="334" customFormat="1" ht="15" customHeight="1">
      <c r="A118" s="313" t="s">
        <v>251</v>
      </c>
      <c r="B118" s="314">
        <v>60063</v>
      </c>
      <c r="C118" s="315">
        <v>21564</v>
      </c>
      <c r="D118" s="316">
        <v>178.5</v>
      </c>
      <c r="E118" s="314">
        <v>60063</v>
      </c>
      <c r="F118" s="315">
        <v>21564</v>
      </c>
      <c r="G118" s="316">
        <v>178.5</v>
      </c>
      <c r="H118" s="321"/>
      <c r="I118" s="320"/>
      <c r="J118" s="318"/>
      <c r="K118" s="319"/>
      <c r="L118" s="320"/>
      <c r="M118" s="316"/>
      <c r="N118" s="319"/>
      <c r="O118" s="320"/>
      <c r="P118" s="316"/>
      <c r="Q118" s="321"/>
      <c r="R118" s="320"/>
      <c r="S118" s="316"/>
      <c r="T118" s="290"/>
      <c r="U118" s="342"/>
      <c r="V118" s="342"/>
      <c r="W118" s="342"/>
    </row>
    <row r="119" spans="1:23" s="334" customFormat="1" ht="15" customHeight="1">
      <c r="A119" s="313" t="s">
        <v>252</v>
      </c>
      <c r="B119" s="314">
        <v>98030</v>
      </c>
      <c r="C119" s="315">
        <v>88990</v>
      </c>
      <c r="D119" s="316">
        <v>10.2</v>
      </c>
      <c r="E119" s="314">
        <v>98030</v>
      </c>
      <c r="F119" s="315">
        <v>88990</v>
      </c>
      <c r="G119" s="316">
        <v>10.2</v>
      </c>
      <c r="H119" s="321"/>
      <c r="I119" s="320"/>
      <c r="J119" s="318"/>
      <c r="K119" s="319"/>
      <c r="L119" s="320"/>
      <c r="M119" s="316"/>
      <c r="N119" s="319"/>
      <c r="O119" s="320"/>
      <c r="P119" s="316"/>
      <c r="Q119" s="321"/>
      <c r="R119" s="320"/>
      <c r="S119" s="316"/>
      <c r="T119" s="290"/>
      <c r="U119" s="342"/>
      <c r="V119" s="342"/>
      <c r="W119" s="342"/>
    </row>
    <row r="120" spans="1:23" s="334" customFormat="1" ht="15" customHeight="1">
      <c r="A120" s="313" t="s">
        <v>253</v>
      </c>
      <c r="B120" s="314">
        <v>65010</v>
      </c>
      <c r="C120" s="315">
        <v>73270</v>
      </c>
      <c r="D120" s="316">
        <v>-11.3</v>
      </c>
      <c r="E120" s="314">
        <v>65010</v>
      </c>
      <c r="F120" s="315">
        <v>73270</v>
      </c>
      <c r="G120" s="316">
        <v>-11.3</v>
      </c>
      <c r="H120" s="321"/>
      <c r="I120" s="320"/>
      <c r="J120" s="318"/>
      <c r="K120" s="319"/>
      <c r="L120" s="320"/>
      <c r="M120" s="316"/>
      <c r="N120" s="319"/>
      <c r="O120" s="320"/>
      <c r="P120" s="316"/>
      <c r="Q120" s="321"/>
      <c r="R120" s="320"/>
      <c r="S120" s="316"/>
      <c r="T120" s="305"/>
      <c r="U120" s="342"/>
      <c r="V120" s="342"/>
      <c r="W120" s="342"/>
    </row>
    <row r="121" spans="1:23" s="334" customFormat="1" ht="15" customHeight="1" thickBot="1">
      <c r="A121" s="325" t="s">
        <v>254</v>
      </c>
      <c r="B121" s="326">
        <v>34736</v>
      </c>
      <c r="C121" s="327">
        <v>35574</v>
      </c>
      <c r="D121" s="328">
        <v>-2.4</v>
      </c>
      <c r="E121" s="326">
        <v>34736</v>
      </c>
      <c r="F121" s="327">
        <v>35574</v>
      </c>
      <c r="G121" s="328">
        <v>-2.4</v>
      </c>
      <c r="H121" s="333"/>
      <c r="I121" s="332"/>
      <c r="J121" s="330"/>
      <c r="K121" s="331"/>
      <c r="L121" s="332"/>
      <c r="M121" s="328"/>
      <c r="N121" s="331"/>
      <c r="O121" s="332"/>
      <c r="P121" s="328"/>
      <c r="Q121" s="333"/>
      <c r="R121" s="332"/>
      <c r="S121" s="328"/>
      <c r="T121" s="305"/>
      <c r="U121" s="342"/>
      <c r="V121" s="342"/>
      <c r="W121" s="342"/>
    </row>
    <row r="122" spans="1:23" s="334" customFormat="1" ht="15" customHeight="1">
      <c r="A122" s="372" t="s">
        <v>255</v>
      </c>
      <c r="B122" s="372"/>
      <c r="C122" s="372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290"/>
      <c r="U122" s="342"/>
      <c r="V122" s="342"/>
      <c r="W122" s="342"/>
    </row>
    <row r="123" spans="1:23" s="334" customFormat="1" ht="15" customHeight="1">
      <c r="A123" s="290"/>
      <c r="B123" s="290"/>
      <c r="C123" s="290"/>
      <c r="D123" s="293"/>
      <c r="E123" s="290"/>
      <c r="F123" s="290"/>
      <c r="G123" s="293"/>
      <c r="H123" s="290"/>
      <c r="I123" s="290"/>
      <c r="J123" s="293"/>
      <c r="K123" s="290"/>
      <c r="L123" s="290"/>
      <c r="M123" s="293"/>
      <c r="N123" s="290"/>
      <c r="O123" s="290"/>
      <c r="P123" s="293"/>
      <c r="Q123" s="290"/>
      <c r="R123" s="290"/>
      <c r="S123" s="293"/>
      <c r="T123" s="290"/>
      <c r="U123" s="342"/>
      <c r="V123" s="342"/>
      <c r="W123" s="342"/>
    </row>
    <row r="124" spans="1:23" s="334" customFormat="1" ht="15" customHeight="1">
      <c r="A124" s="290"/>
      <c r="B124" s="290"/>
      <c r="C124" s="290"/>
      <c r="D124" s="293"/>
      <c r="E124" s="290"/>
      <c r="F124" s="290"/>
      <c r="G124" s="293"/>
      <c r="H124" s="290"/>
      <c r="I124" s="290"/>
      <c r="J124" s="293"/>
      <c r="K124" s="290"/>
      <c r="L124" s="290"/>
      <c r="M124" s="293"/>
      <c r="N124" s="290"/>
      <c r="O124" s="290"/>
      <c r="P124" s="293"/>
      <c r="Q124" s="290"/>
      <c r="R124" s="290"/>
      <c r="S124" s="293"/>
      <c r="T124" s="290"/>
      <c r="U124" s="342"/>
      <c r="V124" s="342"/>
      <c r="W124" s="342"/>
    </row>
    <row r="125" spans="1:23" s="334" customFormat="1" ht="15" customHeight="1">
      <c r="A125" s="290"/>
      <c r="B125" s="290"/>
      <c r="C125" s="290"/>
      <c r="D125" s="293"/>
      <c r="E125" s="290"/>
      <c r="F125" s="290"/>
      <c r="G125" s="293"/>
      <c r="H125" s="290"/>
      <c r="I125" s="290"/>
      <c r="J125" s="293"/>
      <c r="K125" s="290"/>
      <c r="L125" s="290"/>
      <c r="M125" s="293"/>
      <c r="N125" s="290"/>
      <c r="O125" s="290"/>
      <c r="P125" s="293"/>
      <c r="Q125" s="290"/>
      <c r="R125" s="290"/>
      <c r="S125" s="293"/>
      <c r="T125" s="290"/>
      <c r="U125" s="342"/>
      <c r="V125" s="342"/>
      <c r="W125" s="342"/>
    </row>
    <row r="126" spans="1:23" s="334" customFormat="1" ht="15" customHeight="1">
      <c r="A126" s="366" t="s">
        <v>256</v>
      </c>
      <c r="B126" s="366"/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44"/>
      <c r="U126" s="345"/>
      <c r="V126" s="345"/>
      <c r="W126" s="345"/>
    </row>
    <row r="127" spans="1:23" s="334" customFormat="1" ht="15" customHeight="1" thickBot="1">
      <c r="A127" s="340"/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05"/>
      <c r="U127" s="342"/>
      <c r="V127" s="342"/>
      <c r="W127" s="342"/>
    </row>
    <row r="128" spans="1:23" s="334" customFormat="1" ht="15" customHeight="1">
      <c r="A128" s="367" t="s">
        <v>291</v>
      </c>
      <c r="B128" s="369" t="s">
        <v>257</v>
      </c>
      <c r="C128" s="370"/>
      <c r="D128" s="371"/>
      <c r="E128" s="370" t="s">
        <v>222</v>
      </c>
      <c r="F128" s="370"/>
      <c r="G128" s="370"/>
      <c r="H128" s="369" t="s">
        <v>223</v>
      </c>
      <c r="I128" s="370"/>
      <c r="J128" s="371"/>
      <c r="K128" s="370" t="s">
        <v>224</v>
      </c>
      <c r="L128" s="370"/>
      <c r="M128" s="370"/>
      <c r="N128" s="369" t="s">
        <v>225</v>
      </c>
      <c r="O128" s="370"/>
      <c r="P128" s="371"/>
      <c r="Q128" s="370" t="s">
        <v>258</v>
      </c>
      <c r="R128" s="370"/>
      <c r="S128" s="371"/>
      <c r="T128" s="305"/>
      <c r="U128" s="342"/>
      <c r="V128" s="342"/>
      <c r="W128" s="342"/>
    </row>
    <row r="129" spans="1:23" s="334" customFormat="1" ht="15" customHeight="1" thickBot="1">
      <c r="A129" s="368"/>
      <c r="B129" s="294">
        <v>2017</v>
      </c>
      <c r="C129" s="295">
        <v>2016</v>
      </c>
      <c r="D129" s="296" t="s">
        <v>259</v>
      </c>
      <c r="E129" s="297">
        <v>2017</v>
      </c>
      <c r="F129" s="295">
        <v>2016</v>
      </c>
      <c r="G129" s="298" t="s">
        <v>259</v>
      </c>
      <c r="H129" s="294">
        <v>2017</v>
      </c>
      <c r="I129" s="295">
        <v>2016</v>
      </c>
      <c r="J129" s="296" t="s">
        <v>259</v>
      </c>
      <c r="K129" s="297">
        <v>2017</v>
      </c>
      <c r="L129" s="295">
        <v>2016</v>
      </c>
      <c r="M129" s="298" t="s">
        <v>259</v>
      </c>
      <c r="N129" s="294">
        <v>2017</v>
      </c>
      <c r="O129" s="295">
        <v>2016</v>
      </c>
      <c r="P129" s="296" t="s">
        <v>259</v>
      </c>
      <c r="Q129" s="297">
        <v>2017</v>
      </c>
      <c r="R129" s="295">
        <v>2016</v>
      </c>
      <c r="S129" s="296" t="s">
        <v>259</v>
      </c>
      <c r="T129" s="305"/>
      <c r="U129" s="342"/>
      <c r="V129" s="342"/>
      <c r="W129" s="342"/>
    </row>
    <row r="130" spans="1:23" s="334" customFormat="1" ht="15" customHeight="1">
      <c r="A130" s="299" t="s">
        <v>260</v>
      </c>
      <c r="B130" s="300">
        <v>3151699</v>
      </c>
      <c r="C130" s="301">
        <v>3081473.55555556</v>
      </c>
      <c r="D130" s="302">
        <v>2.278956582892981</v>
      </c>
      <c r="E130" s="303">
        <v>2902643</v>
      </c>
      <c r="F130" s="301">
        <v>2869562.55555556</v>
      </c>
      <c r="G130" s="304">
        <v>1.1528044363554681</v>
      </c>
      <c r="H130" s="346">
        <v>157515</v>
      </c>
      <c r="I130" s="347">
        <v>164997</v>
      </c>
      <c r="J130" s="302">
        <v>-4.534627902325497</v>
      </c>
      <c r="K130" s="348">
        <v>71213</v>
      </c>
      <c r="L130" s="347">
        <v>26418</v>
      </c>
      <c r="M130" s="304">
        <v>169.56241956241956</v>
      </c>
      <c r="N130" s="346"/>
      <c r="O130" s="347"/>
      <c r="P130" s="302"/>
      <c r="Q130" s="348">
        <v>20328</v>
      </c>
      <c r="R130" s="347">
        <v>20496</v>
      </c>
      <c r="S130" s="302">
        <v>-0.819672131147541</v>
      </c>
      <c r="T130" s="305"/>
      <c r="U130" s="342"/>
      <c r="V130" s="342"/>
      <c r="W130" s="342"/>
    </row>
    <row r="131" spans="1:23" s="334" customFormat="1" ht="15" customHeight="1">
      <c r="A131" s="307" t="s">
        <v>229</v>
      </c>
      <c r="B131" s="308">
        <v>3138718</v>
      </c>
      <c r="C131" s="309">
        <v>3059060</v>
      </c>
      <c r="D131" s="310">
        <v>2.6040025367269686</v>
      </c>
      <c r="E131" s="311">
        <v>2889662</v>
      </c>
      <c r="F131" s="309">
        <v>2847149</v>
      </c>
      <c r="G131" s="312">
        <v>1.4931779123607511</v>
      </c>
      <c r="H131" s="308">
        <v>157515</v>
      </c>
      <c r="I131" s="309">
        <v>164997</v>
      </c>
      <c r="J131" s="310">
        <v>-4.534627902325497</v>
      </c>
      <c r="K131" s="311">
        <v>71213</v>
      </c>
      <c r="L131" s="309">
        <v>26418</v>
      </c>
      <c r="M131" s="312">
        <v>169.56241956241956</v>
      </c>
      <c r="N131" s="324"/>
      <c r="O131" s="323"/>
      <c r="P131" s="310"/>
      <c r="Q131" s="311">
        <v>20328</v>
      </c>
      <c r="R131" s="309">
        <v>20496</v>
      </c>
      <c r="S131" s="310">
        <v>-0.819672131147541</v>
      </c>
      <c r="T131" s="290"/>
      <c r="U131" s="342"/>
      <c r="V131" s="342"/>
      <c r="W131" s="342"/>
    </row>
    <row r="132" spans="1:23" s="334" customFormat="1" ht="15" customHeight="1">
      <c r="A132" s="307" t="s">
        <v>230</v>
      </c>
      <c r="B132" s="308">
        <v>12981</v>
      </c>
      <c r="C132" s="309">
        <v>22413.555555555555</v>
      </c>
      <c r="D132" s="310">
        <v>-42.084155421818146</v>
      </c>
      <c r="E132" s="311">
        <v>12981</v>
      </c>
      <c r="F132" s="309">
        <v>22413.555555555555</v>
      </c>
      <c r="G132" s="312">
        <v>-42.084155421818146</v>
      </c>
      <c r="H132" s="308"/>
      <c r="I132" s="309"/>
      <c r="J132" s="310"/>
      <c r="K132" s="311"/>
      <c r="L132" s="309"/>
      <c r="M132" s="312"/>
      <c r="N132" s="324"/>
      <c r="O132" s="323"/>
      <c r="P132" s="310"/>
      <c r="Q132" s="311"/>
      <c r="R132" s="309"/>
      <c r="S132" s="310"/>
      <c r="T132" s="290"/>
      <c r="U132" s="342"/>
      <c r="V132" s="342"/>
      <c r="W132" s="342"/>
    </row>
    <row r="133" spans="1:23" s="334" customFormat="1" ht="15" customHeight="1">
      <c r="A133" s="343"/>
      <c r="B133" s="314"/>
      <c r="C133" s="315"/>
      <c r="D133" s="316"/>
      <c r="E133" s="317"/>
      <c r="F133" s="315"/>
      <c r="G133" s="318"/>
      <c r="H133" s="314"/>
      <c r="I133" s="315"/>
      <c r="J133" s="316"/>
      <c r="K133" s="317"/>
      <c r="L133" s="315"/>
      <c r="M133" s="318"/>
      <c r="N133" s="319"/>
      <c r="O133" s="320"/>
      <c r="P133" s="316"/>
      <c r="Q133" s="317"/>
      <c r="R133" s="315"/>
      <c r="S133" s="316"/>
      <c r="T133" s="290"/>
      <c r="U133" s="342"/>
      <c r="V133" s="342"/>
      <c r="W133" s="342"/>
    </row>
    <row r="134" spans="1:23" s="334" customFormat="1" ht="15" customHeight="1">
      <c r="A134" s="307" t="s">
        <v>261</v>
      </c>
      <c r="B134" s="308">
        <v>1675578</v>
      </c>
      <c r="C134" s="309">
        <v>1531533</v>
      </c>
      <c r="D134" s="310">
        <v>9.405282158464754</v>
      </c>
      <c r="E134" s="311">
        <v>1629205</v>
      </c>
      <c r="F134" s="309">
        <v>1531533</v>
      </c>
      <c r="G134" s="312">
        <v>6.377400944021448</v>
      </c>
      <c r="H134" s="324"/>
      <c r="I134" s="323"/>
      <c r="J134" s="310"/>
      <c r="K134" s="311">
        <v>46373</v>
      </c>
      <c r="L134" s="323">
        <v>0</v>
      </c>
      <c r="M134" s="312" t="s">
        <v>262</v>
      </c>
      <c r="N134" s="324"/>
      <c r="O134" s="323"/>
      <c r="P134" s="310"/>
      <c r="Q134" s="322"/>
      <c r="R134" s="323"/>
      <c r="S134" s="310"/>
      <c r="T134" s="290"/>
      <c r="U134" s="342"/>
      <c r="V134" s="342"/>
      <c r="W134" s="342"/>
    </row>
    <row r="135" spans="1:23" s="334" customFormat="1" ht="15" customHeight="1">
      <c r="A135" s="313" t="s">
        <v>263</v>
      </c>
      <c r="B135" s="314">
        <v>55801</v>
      </c>
      <c r="C135" s="315">
        <v>51739</v>
      </c>
      <c r="D135" s="316">
        <v>7.850944162044106</v>
      </c>
      <c r="E135" s="317">
        <v>55801</v>
      </c>
      <c r="F135" s="315">
        <v>51739</v>
      </c>
      <c r="G135" s="318">
        <v>7.850944162044106</v>
      </c>
      <c r="H135" s="319"/>
      <c r="I135" s="320"/>
      <c r="J135" s="316"/>
      <c r="K135" s="321"/>
      <c r="L135" s="320"/>
      <c r="M135" s="318"/>
      <c r="N135" s="319"/>
      <c r="O135" s="320"/>
      <c r="P135" s="316"/>
      <c r="Q135" s="321"/>
      <c r="R135" s="320"/>
      <c r="S135" s="316"/>
      <c r="T135" s="290"/>
      <c r="U135" s="342"/>
      <c r="V135" s="342"/>
      <c r="W135" s="342"/>
    </row>
    <row r="136" spans="1:23" s="334" customFormat="1" ht="15" customHeight="1">
      <c r="A136" s="313" t="s">
        <v>264</v>
      </c>
      <c r="B136" s="314">
        <v>129119</v>
      </c>
      <c r="C136" s="315">
        <v>143637</v>
      </c>
      <c r="D136" s="316">
        <v>-10.107423574705681</v>
      </c>
      <c r="E136" s="317">
        <v>129119</v>
      </c>
      <c r="F136" s="315">
        <v>143637</v>
      </c>
      <c r="G136" s="318">
        <v>-10.107423574705681</v>
      </c>
      <c r="H136" s="319"/>
      <c r="I136" s="320"/>
      <c r="J136" s="316"/>
      <c r="K136" s="321"/>
      <c r="L136" s="320"/>
      <c r="M136" s="318"/>
      <c r="N136" s="319"/>
      <c r="O136" s="320"/>
      <c r="P136" s="316"/>
      <c r="Q136" s="321"/>
      <c r="R136" s="320"/>
      <c r="S136" s="316"/>
      <c r="T136" s="290"/>
      <c r="U136" s="342"/>
      <c r="V136" s="342"/>
      <c r="W136" s="342"/>
    </row>
    <row r="137" spans="1:23" s="334" customFormat="1" ht="15" customHeight="1">
      <c r="A137" s="313" t="s">
        <v>265</v>
      </c>
      <c r="B137" s="314">
        <v>286153</v>
      </c>
      <c r="C137" s="315">
        <v>258070</v>
      </c>
      <c r="D137" s="316">
        <v>10.881931258960748</v>
      </c>
      <c r="E137" s="317">
        <v>286153</v>
      </c>
      <c r="F137" s="315">
        <v>258070</v>
      </c>
      <c r="G137" s="318">
        <v>10.881931258960748</v>
      </c>
      <c r="H137" s="319"/>
      <c r="I137" s="320"/>
      <c r="J137" s="316"/>
      <c r="K137" s="321"/>
      <c r="L137" s="320"/>
      <c r="M137" s="318"/>
      <c r="N137" s="319"/>
      <c r="O137" s="320"/>
      <c r="P137" s="316"/>
      <c r="Q137" s="321"/>
      <c r="R137" s="320"/>
      <c r="S137" s="316"/>
      <c r="T137" s="290"/>
      <c r="U137" s="342"/>
      <c r="V137" s="342"/>
      <c r="W137" s="342"/>
    </row>
    <row r="138" spans="1:23" s="334" customFormat="1" ht="15" customHeight="1">
      <c r="A138" s="313" t="s">
        <v>266</v>
      </c>
      <c r="B138" s="314">
        <v>33670</v>
      </c>
      <c r="C138" s="315">
        <v>33929</v>
      </c>
      <c r="D138" s="316">
        <v>-0.7633587786259541</v>
      </c>
      <c r="E138" s="317">
        <v>33670</v>
      </c>
      <c r="F138" s="315">
        <v>33929</v>
      </c>
      <c r="G138" s="318">
        <v>-0.7633587786259541</v>
      </c>
      <c r="H138" s="319"/>
      <c r="I138" s="320"/>
      <c r="J138" s="316"/>
      <c r="K138" s="321"/>
      <c r="L138" s="320"/>
      <c r="M138" s="318"/>
      <c r="N138" s="319"/>
      <c r="O138" s="320"/>
      <c r="P138" s="316"/>
      <c r="Q138" s="321"/>
      <c r="R138" s="320"/>
      <c r="S138" s="316"/>
      <c r="T138" s="305"/>
      <c r="U138" s="342"/>
      <c r="V138" s="342"/>
      <c r="W138" s="342"/>
    </row>
    <row r="139" spans="1:23" s="334" customFormat="1" ht="15" customHeight="1">
      <c r="A139" s="313" t="s">
        <v>267</v>
      </c>
      <c r="B139" s="314">
        <v>265484</v>
      </c>
      <c r="C139" s="315">
        <v>251435</v>
      </c>
      <c r="D139" s="316">
        <v>5.587527591624078</v>
      </c>
      <c r="E139" s="317">
        <v>228464</v>
      </c>
      <c r="F139" s="315">
        <v>251435</v>
      </c>
      <c r="G139" s="318">
        <v>-9.135959591942251</v>
      </c>
      <c r="H139" s="319"/>
      <c r="I139" s="320"/>
      <c r="J139" s="316"/>
      <c r="K139" s="317">
        <v>37020</v>
      </c>
      <c r="L139" s="320">
        <v>0</v>
      </c>
      <c r="M139" s="318" t="s">
        <v>262</v>
      </c>
      <c r="N139" s="319"/>
      <c r="O139" s="320"/>
      <c r="P139" s="316"/>
      <c r="Q139" s="321"/>
      <c r="R139" s="320"/>
      <c r="S139" s="316"/>
      <c r="T139" s="290"/>
      <c r="U139" s="342"/>
      <c r="V139" s="342"/>
      <c r="W139" s="342"/>
    </row>
    <row r="140" spans="1:23" s="334" customFormat="1" ht="15" customHeight="1">
      <c r="A140" s="313" t="s">
        <v>268</v>
      </c>
      <c r="B140" s="314">
        <v>905351</v>
      </c>
      <c r="C140" s="315">
        <v>792723</v>
      </c>
      <c r="D140" s="316">
        <v>14.207737128858378</v>
      </c>
      <c r="E140" s="317">
        <v>895998</v>
      </c>
      <c r="F140" s="315">
        <v>792723</v>
      </c>
      <c r="G140" s="318">
        <v>13.027879852104707</v>
      </c>
      <c r="H140" s="319"/>
      <c r="I140" s="320"/>
      <c r="J140" s="316"/>
      <c r="K140" s="317">
        <v>9353</v>
      </c>
      <c r="L140" s="320">
        <v>0</v>
      </c>
      <c r="M140" s="318" t="s">
        <v>262</v>
      </c>
      <c r="N140" s="319"/>
      <c r="O140" s="320"/>
      <c r="P140" s="316"/>
      <c r="Q140" s="321"/>
      <c r="R140" s="320"/>
      <c r="S140" s="316"/>
      <c r="T140" s="290"/>
      <c r="U140" s="342"/>
      <c r="V140" s="342"/>
      <c r="W140" s="342"/>
    </row>
    <row r="141" spans="1:23" s="334" customFormat="1" ht="15" customHeight="1">
      <c r="A141" s="313"/>
      <c r="B141" s="314"/>
      <c r="C141" s="315"/>
      <c r="D141" s="316"/>
      <c r="E141" s="317"/>
      <c r="F141" s="315"/>
      <c r="G141" s="318"/>
      <c r="H141" s="319"/>
      <c r="I141" s="320"/>
      <c r="J141" s="316"/>
      <c r="K141" s="317"/>
      <c r="L141" s="320"/>
      <c r="M141" s="318"/>
      <c r="N141" s="319"/>
      <c r="O141" s="320"/>
      <c r="P141" s="316"/>
      <c r="Q141" s="321"/>
      <c r="R141" s="320"/>
      <c r="S141" s="316"/>
      <c r="T141" s="290"/>
      <c r="U141" s="342"/>
      <c r="V141" s="342"/>
      <c r="W141" s="342"/>
    </row>
    <row r="142" spans="1:23" s="334" customFormat="1" ht="15" customHeight="1">
      <c r="A142" s="307" t="s">
        <v>269</v>
      </c>
      <c r="B142" s="308">
        <v>355155</v>
      </c>
      <c r="C142" s="309">
        <v>366388</v>
      </c>
      <c r="D142" s="310">
        <v>-3.1</v>
      </c>
      <c r="E142" s="311">
        <v>152472</v>
      </c>
      <c r="F142" s="309">
        <v>154477</v>
      </c>
      <c r="G142" s="312">
        <v>-1.3</v>
      </c>
      <c r="H142" s="308">
        <v>157515</v>
      </c>
      <c r="I142" s="309">
        <v>164997</v>
      </c>
      <c r="J142" s="310">
        <v>-4.5</v>
      </c>
      <c r="K142" s="311">
        <v>24840</v>
      </c>
      <c r="L142" s="309">
        <v>26418</v>
      </c>
      <c r="M142" s="312">
        <v>-6</v>
      </c>
      <c r="N142" s="324"/>
      <c r="O142" s="323"/>
      <c r="P142" s="310"/>
      <c r="Q142" s="311">
        <v>20328</v>
      </c>
      <c r="R142" s="309">
        <v>20496</v>
      </c>
      <c r="S142" s="310">
        <v>-0.8</v>
      </c>
      <c r="T142" s="290"/>
      <c r="U142" s="342"/>
      <c r="V142" s="342"/>
      <c r="W142" s="342"/>
    </row>
    <row r="143" spans="1:23" s="334" customFormat="1" ht="15" customHeight="1">
      <c r="A143" s="313" t="s">
        <v>270</v>
      </c>
      <c r="B143" s="314">
        <v>40197</v>
      </c>
      <c r="C143" s="315">
        <v>39018</v>
      </c>
      <c r="D143" s="316">
        <v>3</v>
      </c>
      <c r="E143" s="317">
        <v>8646</v>
      </c>
      <c r="F143" s="315">
        <v>8505</v>
      </c>
      <c r="G143" s="318">
        <v>1.7</v>
      </c>
      <c r="H143" s="314">
        <v>31551</v>
      </c>
      <c r="I143" s="315">
        <v>30513</v>
      </c>
      <c r="J143" s="316">
        <v>3.4</v>
      </c>
      <c r="K143" s="321"/>
      <c r="L143" s="320"/>
      <c r="M143" s="318"/>
      <c r="N143" s="319"/>
      <c r="O143" s="320"/>
      <c r="P143" s="316"/>
      <c r="Q143" s="321"/>
      <c r="R143" s="320"/>
      <c r="S143" s="316"/>
      <c r="T143" s="290"/>
      <c r="U143" s="342"/>
      <c r="V143" s="342"/>
      <c r="W143" s="342"/>
    </row>
    <row r="144" spans="1:23" s="334" customFormat="1" ht="15" customHeight="1">
      <c r="A144" s="313" t="s">
        <v>293</v>
      </c>
      <c r="B144" s="314">
        <v>8646</v>
      </c>
      <c r="C144" s="315">
        <v>13002</v>
      </c>
      <c r="D144" s="316">
        <v>-33.5</v>
      </c>
      <c r="E144" s="321"/>
      <c r="F144" s="320"/>
      <c r="G144" s="318"/>
      <c r="H144" s="314">
        <v>8646</v>
      </c>
      <c r="I144" s="315">
        <v>13002</v>
      </c>
      <c r="J144" s="316">
        <v>-33.5</v>
      </c>
      <c r="K144" s="321"/>
      <c r="L144" s="320"/>
      <c r="M144" s="318"/>
      <c r="N144" s="319"/>
      <c r="O144" s="320"/>
      <c r="P144" s="316"/>
      <c r="Q144" s="321"/>
      <c r="R144" s="320"/>
      <c r="S144" s="316"/>
      <c r="T144" s="290"/>
      <c r="U144" s="342"/>
      <c r="V144" s="342"/>
      <c r="W144" s="342"/>
    </row>
    <row r="145" spans="1:23" s="334" customFormat="1" ht="15" customHeight="1">
      <c r="A145" s="313" t="s">
        <v>294</v>
      </c>
      <c r="B145" s="314">
        <v>4794</v>
      </c>
      <c r="C145" s="315">
        <v>8178</v>
      </c>
      <c r="D145" s="316">
        <v>-41.4</v>
      </c>
      <c r="E145" s="317">
        <v>4794</v>
      </c>
      <c r="F145" s="315">
        <v>8178</v>
      </c>
      <c r="G145" s="318">
        <v>-41.4</v>
      </c>
      <c r="H145" s="319"/>
      <c r="I145" s="320"/>
      <c r="J145" s="316"/>
      <c r="K145" s="321"/>
      <c r="L145" s="320"/>
      <c r="M145" s="318"/>
      <c r="N145" s="319"/>
      <c r="O145" s="320"/>
      <c r="P145" s="316"/>
      <c r="Q145" s="321"/>
      <c r="R145" s="320"/>
      <c r="S145" s="316"/>
      <c r="T145" s="305"/>
      <c r="U145" s="349"/>
      <c r="V145" s="350"/>
      <c r="W145" s="342"/>
    </row>
    <row r="146" spans="1:23" s="334" customFormat="1" ht="15" customHeight="1">
      <c r="A146" s="313" t="s">
        <v>271</v>
      </c>
      <c r="B146" s="314">
        <v>301518</v>
      </c>
      <c r="C146" s="315">
        <v>303980</v>
      </c>
      <c r="D146" s="316">
        <v>-0.8</v>
      </c>
      <c r="E146" s="317">
        <v>139032</v>
      </c>
      <c r="F146" s="315">
        <v>135584</v>
      </c>
      <c r="G146" s="318">
        <v>2.5</v>
      </c>
      <c r="H146" s="314">
        <v>117318</v>
      </c>
      <c r="I146" s="315">
        <v>121482</v>
      </c>
      <c r="J146" s="316">
        <v>-3.4</v>
      </c>
      <c r="K146" s="317">
        <v>24840</v>
      </c>
      <c r="L146" s="315">
        <v>26418</v>
      </c>
      <c r="M146" s="318">
        <v>-6</v>
      </c>
      <c r="N146" s="319"/>
      <c r="O146" s="320"/>
      <c r="P146" s="316"/>
      <c r="Q146" s="317">
        <v>20328</v>
      </c>
      <c r="R146" s="315">
        <v>20496</v>
      </c>
      <c r="S146" s="316">
        <v>-0.8</v>
      </c>
      <c r="T146" s="290"/>
      <c r="U146" s="342"/>
      <c r="V146" s="342"/>
      <c r="W146" s="342"/>
    </row>
    <row r="147" spans="1:23" s="334" customFormat="1" ht="15" customHeight="1">
      <c r="A147" s="313" t="s">
        <v>295</v>
      </c>
      <c r="B147" s="319">
        <v>0</v>
      </c>
      <c r="C147" s="315">
        <v>2210</v>
      </c>
      <c r="D147" s="316">
        <v>-100</v>
      </c>
      <c r="E147" s="321">
        <v>0</v>
      </c>
      <c r="F147" s="315">
        <v>2210</v>
      </c>
      <c r="G147" s="318">
        <v>-100</v>
      </c>
      <c r="H147" s="319"/>
      <c r="I147" s="320"/>
      <c r="J147" s="316"/>
      <c r="K147" s="321"/>
      <c r="L147" s="320"/>
      <c r="M147" s="318"/>
      <c r="N147" s="319"/>
      <c r="O147" s="320"/>
      <c r="P147" s="316"/>
      <c r="Q147" s="321"/>
      <c r="R147" s="320"/>
      <c r="S147" s="316"/>
      <c r="T147" s="290"/>
      <c r="U147" s="342"/>
      <c r="V147" s="342"/>
      <c r="W147" s="342"/>
    </row>
    <row r="148" spans="1:23" s="334" customFormat="1" ht="15" customHeight="1">
      <c r="A148" s="313"/>
      <c r="B148" s="319"/>
      <c r="C148" s="315"/>
      <c r="D148" s="316"/>
      <c r="E148" s="321"/>
      <c r="F148" s="315"/>
      <c r="G148" s="318"/>
      <c r="H148" s="319"/>
      <c r="I148" s="320"/>
      <c r="J148" s="316"/>
      <c r="K148" s="321"/>
      <c r="L148" s="320"/>
      <c r="M148" s="318"/>
      <c r="N148" s="319"/>
      <c r="O148" s="320"/>
      <c r="P148" s="316"/>
      <c r="Q148" s="321"/>
      <c r="R148" s="320"/>
      <c r="S148" s="316"/>
      <c r="T148" s="290"/>
      <c r="U148" s="342"/>
      <c r="V148" s="342"/>
      <c r="W148" s="342"/>
    </row>
    <row r="149" spans="1:23" s="334" customFormat="1" ht="15" customHeight="1">
      <c r="A149" s="307" t="s">
        <v>272</v>
      </c>
      <c r="B149" s="308">
        <v>463056</v>
      </c>
      <c r="C149" s="309">
        <v>480575</v>
      </c>
      <c r="D149" s="310">
        <v>-3.6</v>
      </c>
      <c r="E149" s="311">
        <v>463056</v>
      </c>
      <c r="F149" s="309">
        <v>480575</v>
      </c>
      <c r="G149" s="312">
        <v>-3.6</v>
      </c>
      <c r="H149" s="324"/>
      <c r="I149" s="323"/>
      <c r="J149" s="310"/>
      <c r="K149" s="322"/>
      <c r="L149" s="323"/>
      <c r="M149" s="312"/>
      <c r="N149" s="324"/>
      <c r="O149" s="323"/>
      <c r="P149" s="310"/>
      <c r="Q149" s="322"/>
      <c r="R149" s="323"/>
      <c r="S149" s="310"/>
      <c r="T149" s="290"/>
      <c r="U149" s="342"/>
      <c r="V149" s="342"/>
      <c r="W149" s="342"/>
    </row>
    <row r="150" spans="1:23" s="334" customFormat="1" ht="15" customHeight="1">
      <c r="A150" s="313" t="s">
        <v>273</v>
      </c>
      <c r="B150" s="314">
        <v>73870</v>
      </c>
      <c r="C150" s="315">
        <v>74500</v>
      </c>
      <c r="D150" s="316">
        <v>-0.8</v>
      </c>
      <c r="E150" s="317">
        <v>73870</v>
      </c>
      <c r="F150" s="315">
        <v>74500</v>
      </c>
      <c r="G150" s="318">
        <v>-0.8</v>
      </c>
      <c r="H150" s="319"/>
      <c r="I150" s="320"/>
      <c r="J150" s="316"/>
      <c r="K150" s="321"/>
      <c r="L150" s="320"/>
      <c r="M150" s="318"/>
      <c r="N150" s="319"/>
      <c r="O150" s="320"/>
      <c r="P150" s="316"/>
      <c r="Q150" s="321"/>
      <c r="R150" s="320"/>
      <c r="S150" s="316"/>
      <c r="T150" s="290"/>
      <c r="U150" s="342"/>
      <c r="V150" s="342"/>
      <c r="W150" s="342"/>
    </row>
    <row r="151" spans="1:23" s="334" customFormat="1" ht="15" customHeight="1">
      <c r="A151" s="313" t="s">
        <v>274</v>
      </c>
      <c r="B151" s="314">
        <v>298964</v>
      </c>
      <c r="C151" s="315">
        <v>313018</v>
      </c>
      <c r="D151" s="316">
        <v>-4.5</v>
      </c>
      <c r="E151" s="317">
        <v>298964</v>
      </c>
      <c r="F151" s="315">
        <v>313018</v>
      </c>
      <c r="G151" s="318">
        <v>-4.5</v>
      </c>
      <c r="H151" s="319"/>
      <c r="I151" s="320"/>
      <c r="J151" s="316"/>
      <c r="K151" s="321"/>
      <c r="L151" s="320"/>
      <c r="M151" s="318"/>
      <c r="N151" s="319"/>
      <c r="O151" s="320"/>
      <c r="P151" s="316"/>
      <c r="Q151" s="321"/>
      <c r="R151" s="320"/>
      <c r="S151" s="316"/>
      <c r="T151" s="305"/>
      <c r="U151" s="342"/>
      <c r="V151" s="342"/>
      <c r="W151" s="342"/>
    </row>
    <row r="152" spans="1:23" s="334" customFormat="1" ht="15" customHeight="1">
      <c r="A152" s="313" t="s">
        <v>275</v>
      </c>
      <c r="B152" s="314">
        <v>64544</v>
      </c>
      <c r="C152" s="315">
        <v>67024</v>
      </c>
      <c r="D152" s="316">
        <v>-3.7</v>
      </c>
      <c r="E152" s="317">
        <v>64544</v>
      </c>
      <c r="F152" s="315">
        <v>67024</v>
      </c>
      <c r="G152" s="318">
        <v>-3.7</v>
      </c>
      <c r="H152" s="319"/>
      <c r="I152" s="320"/>
      <c r="J152" s="316"/>
      <c r="K152" s="321"/>
      <c r="L152" s="320"/>
      <c r="M152" s="318"/>
      <c r="N152" s="319"/>
      <c r="O152" s="320"/>
      <c r="P152" s="316"/>
      <c r="Q152" s="321"/>
      <c r="R152" s="320"/>
      <c r="S152" s="316"/>
      <c r="T152" s="290"/>
      <c r="U152" s="342"/>
      <c r="V152" s="342"/>
      <c r="W152" s="342"/>
    </row>
    <row r="153" spans="1:23" s="334" customFormat="1" ht="15" customHeight="1">
      <c r="A153" s="313" t="s">
        <v>276</v>
      </c>
      <c r="B153" s="314">
        <v>25678</v>
      </c>
      <c r="C153" s="315">
        <v>26033</v>
      </c>
      <c r="D153" s="316">
        <v>-1.4</v>
      </c>
      <c r="E153" s="317">
        <v>25678</v>
      </c>
      <c r="F153" s="315">
        <v>26033</v>
      </c>
      <c r="G153" s="318">
        <v>-1.4</v>
      </c>
      <c r="H153" s="319"/>
      <c r="I153" s="320"/>
      <c r="J153" s="316"/>
      <c r="K153" s="321"/>
      <c r="L153" s="320"/>
      <c r="M153" s="318"/>
      <c r="N153" s="319"/>
      <c r="O153" s="320"/>
      <c r="P153" s="316"/>
      <c r="Q153" s="321"/>
      <c r="R153" s="320"/>
      <c r="S153" s="316"/>
      <c r="T153" s="290"/>
      <c r="U153" s="342"/>
      <c r="V153" s="342"/>
      <c r="W153" s="342"/>
    </row>
    <row r="154" spans="1:23" s="334" customFormat="1" ht="15" customHeight="1">
      <c r="A154" s="313"/>
      <c r="B154" s="314"/>
      <c r="C154" s="315"/>
      <c r="D154" s="316"/>
      <c r="E154" s="317"/>
      <c r="F154" s="315"/>
      <c r="G154" s="318"/>
      <c r="H154" s="319"/>
      <c r="I154" s="320"/>
      <c r="J154" s="316"/>
      <c r="K154" s="321"/>
      <c r="L154" s="320"/>
      <c r="M154" s="318"/>
      <c r="N154" s="319"/>
      <c r="O154" s="320"/>
      <c r="P154" s="316"/>
      <c r="Q154" s="321"/>
      <c r="R154" s="320"/>
      <c r="S154" s="316"/>
      <c r="T154" s="290"/>
      <c r="U154" s="342"/>
      <c r="V154" s="342"/>
      <c r="W154" s="342"/>
    </row>
    <row r="155" spans="1:23" s="334" customFormat="1" ht="15" customHeight="1">
      <c r="A155" s="307" t="s">
        <v>277</v>
      </c>
      <c r="B155" s="308">
        <v>401167</v>
      </c>
      <c r="C155" s="309">
        <v>437788</v>
      </c>
      <c r="D155" s="310">
        <v>-8.4</v>
      </c>
      <c r="E155" s="311">
        <v>401167</v>
      </c>
      <c r="F155" s="309">
        <v>437788</v>
      </c>
      <c r="G155" s="312">
        <v>-8.4</v>
      </c>
      <c r="H155" s="324"/>
      <c r="I155" s="323"/>
      <c r="J155" s="310"/>
      <c r="K155" s="322"/>
      <c r="L155" s="323"/>
      <c r="M155" s="312"/>
      <c r="N155" s="324"/>
      <c r="O155" s="323"/>
      <c r="P155" s="310"/>
      <c r="Q155" s="322"/>
      <c r="R155" s="323"/>
      <c r="S155" s="310"/>
      <c r="T155" s="290"/>
      <c r="U155" s="342"/>
      <c r="V155" s="342"/>
      <c r="W155" s="342"/>
    </row>
    <row r="156" spans="1:23" s="334" customFormat="1" ht="15" customHeight="1">
      <c r="A156" s="313" t="s">
        <v>278</v>
      </c>
      <c r="B156" s="314">
        <v>86361</v>
      </c>
      <c r="C156" s="315">
        <v>84158</v>
      </c>
      <c r="D156" s="316">
        <v>2.6</v>
      </c>
      <c r="E156" s="317">
        <v>86361</v>
      </c>
      <c r="F156" s="315">
        <v>84158</v>
      </c>
      <c r="G156" s="318">
        <v>2.6</v>
      </c>
      <c r="H156" s="319"/>
      <c r="I156" s="320"/>
      <c r="J156" s="316"/>
      <c r="K156" s="321"/>
      <c r="L156" s="320"/>
      <c r="M156" s="318"/>
      <c r="N156" s="319"/>
      <c r="O156" s="320"/>
      <c r="P156" s="316"/>
      <c r="Q156" s="321"/>
      <c r="R156" s="320"/>
      <c r="S156" s="316"/>
      <c r="T156" s="290"/>
      <c r="U156" s="342"/>
      <c r="V156" s="342"/>
      <c r="W156" s="342"/>
    </row>
    <row r="157" spans="1:23" s="334" customFormat="1" ht="15" customHeight="1">
      <c r="A157" s="313" t="s">
        <v>279</v>
      </c>
      <c r="B157" s="314">
        <v>36974</v>
      </c>
      <c r="C157" s="315">
        <v>82468</v>
      </c>
      <c r="D157" s="316">
        <v>-55.2</v>
      </c>
      <c r="E157" s="317">
        <v>36974</v>
      </c>
      <c r="F157" s="315">
        <v>82468</v>
      </c>
      <c r="G157" s="318">
        <v>-55.2</v>
      </c>
      <c r="H157" s="319"/>
      <c r="I157" s="320"/>
      <c r="J157" s="316"/>
      <c r="K157" s="321"/>
      <c r="L157" s="320"/>
      <c r="M157" s="318"/>
      <c r="N157" s="319"/>
      <c r="O157" s="320"/>
      <c r="P157" s="316"/>
      <c r="Q157" s="321"/>
      <c r="R157" s="320"/>
      <c r="S157" s="316"/>
      <c r="T157" s="305"/>
      <c r="U157" s="342"/>
      <c r="V157" s="342"/>
      <c r="W157" s="342"/>
    </row>
    <row r="158" spans="1:23" s="334" customFormat="1" ht="15" customHeight="1">
      <c r="A158" s="313" t="s">
        <v>280</v>
      </c>
      <c r="B158" s="314">
        <v>49915</v>
      </c>
      <c r="C158" s="315">
        <v>51255</v>
      </c>
      <c r="D158" s="316">
        <v>-2.6</v>
      </c>
      <c r="E158" s="317">
        <v>49915</v>
      </c>
      <c r="F158" s="315">
        <v>51255</v>
      </c>
      <c r="G158" s="318">
        <v>-2.6</v>
      </c>
      <c r="H158" s="319"/>
      <c r="I158" s="320"/>
      <c r="J158" s="316"/>
      <c r="K158" s="321"/>
      <c r="L158" s="320"/>
      <c r="M158" s="318"/>
      <c r="N158" s="319"/>
      <c r="O158" s="320"/>
      <c r="P158" s="316"/>
      <c r="Q158" s="321"/>
      <c r="R158" s="320"/>
      <c r="S158" s="316"/>
      <c r="T158" s="290"/>
      <c r="U158" s="342"/>
      <c r="V158" s="342"/>
      <c r="W158" s="342"/>
    </row>
    <row r="159" spans="1:23" s="334" customFormat="1" ht="15" customHeight="1">
      <c r="A159" s="313" t="s">
        <v>281</v>
      </c>
      <c r="B159" s="314">
        <v>227917</v>
      </c>
      <c r="C159" s="315">
        <v>219907</v>
      </c>
      <c r="D159" s="316">
        <v>3.6</v>
      </c>
      <c r="E159" s="317">
        <v>227917</v>
      </c>
      <c r="F159" s="315">
        <v>219907</v>
      </c>
      <c r="G159" s="318">
        <v>3.6</v>
      </c>
      <c r="H159" s="319"/>
      <c r="I159" s="320"/>
      <c r="J159" s="316"/>
      <c r="K159" s="321"/>
      <c r="L159" s="320"/>
      <c r="M159" s="318"/>
      <c r="N159" s="319"/>
      <c r="O159" s="320"/>
      <c r="P159" s="316"/>
      <c r="Q159" s="321"/>
      <c r="R159" s="320"/>
      <c r="S159" s="316"/>
      <c r="T159" s="290"/>
      <c r="U159" s="342"/>
      <c r="V159" s="342"/>
      <c r="W159" s="342"/>
    </row>
    <row r="160" spans="1:23" s="334" customFormat="1" ht="15" customHeight="1">
      <c r="A160" s="313"/>
      <c r="B160" s="314"/>
      <c r="C160" s="315"/>
      <c r="D160" s="316"/>
      <c r="E160" s="317"/>
      <c r="F160" s="315"/>
      <c r="G160" s="318"/>
      <c r="H160" s="319"/>
      <c r="I160" s="320"/>
      <c r="J160" s="316"/>
      <c r="K160" s="321"/>
      <c r="L160" s="320"/>
      <c r="M160" s="318"/>
      <c r="N160" s="319"/>
      <c r="O160" s="320"/>
      <c r="P160" s="316"/>
      <c r="Q160" s="321"/>
      <c r="R160" s="320"/>
      <c r="S160" s="316"/>
      <c r="T160" s="290"/>
      <c r="U160" s="342"/>
      <c r="V160" s="342"/>
      <c r="W160" s="342"/>
    </row>
    <row r="161" spans="1:23" s="334" customFormat="1" ht="15" customHeight="1">
      <c r="A161" s="307" t="s">
        <v>282</v>
      </c>
      <c r="B161" s="308">
        <v>243762</v>
      </c>
      <c r="C161" s="309">
        <v>242776</v>
      </c>
      <c r="D161" s="310">
        <v>0.4</v>
      </c>
      <c r="E161" s="311">
        <v>243762</v>
      </c>
      <c r="F161" s="309">
        <v>242776</v>
      </c>
      <c r="G161" s="312">
        <v>0.4</v>
      </c>
      <c r="H161" s="324"/>
      <c r="I161" s="323"/>
      <c r="J161" s="310"/>
      <c r="K161" s="322"/>
      <c r="L161" s="323"/>
      <c r="M161" s="312"/>
      <c r="N161" s="324"/>
      <c r="O161" s="323"/>
      <c r="P161" s="310"/>
      <c r="Q161" s="322"/>
      <c r="R161" s="323"/>
      <c r="S161" s="310"/>
      <c r="T161" s="290"/>
      <c r="U161" s="342"/>
      <c r="V161" s="342"/>
      <c r="W161" s="342"/>
    </row>
    <row r="162" spans="1:19" ht="15" customHeight="1">
      <c r="A162" s="313" t="s">
        <v>283</v>
      </c>
      <c r="B162" s="314">
        <v>7052</v>
      </c>
      <c r="C162" s="315">
        <v>7216</v>
      </c>
      <c r="D162" s="316">
        <v>-2.3</v>
      </c>
      <c r="E162" s="317">
        <v>7052</v>
      </c>
      <c r="F162" s="315">
        <v>7216</v>
      </c>
      <c r="G162" s="318">
        <v>-2.3</v>
      </c>
      <c r="H162" s="319"/>
      <c r="I162" s="320"/>
      <c r="J162" s="316"/>
      <c r="K162" s="321"/>
      <c r="L162" s="320"/>
      <c r="M162" s="318"/>
      <c r="N162" s="319"/>
      <c r="O162" s="320"/>
      <c r="P162" s="316"/>
      <c r="Q162" s="321"/>
      <c r="R162" s="320"/>
      <c r="S162" s="316"/>
    </row>
    <row r="163" spans="1:19" ht="15" customHeight="1">
      <c r="A163" s="313" t="s">
        <v>284</v>
      </c>
      <c r="B163" s="314">
        <v>4628</v>
      </c>
      <c r="C163" s="315">
        <v>5125</v>
      </c>
      <c r="D163" s="316">
        <v>-9.7</v>
      </c>
      <c r="E163" s="317">
        <v>4628</v>
      </c>
      <c r="F163" s="315">
        <v>5125</v>
      </c>
      <c r="G163" s="318">
        <v>-9.7</v>
      </c>
      <c r="H163" s="319"/>
      <c r="I163" s="320"/>
      <c r="J163" s="316"/>
      <c r="K163" s="321"/>
      <c r="L163" s="320"/>
      <c r="M163" s="318"/>
      <c r="N163" s="319"/>
      <c r="O163" s="320"/>
      <c r="P163" s="316"/>
      <c r="Q163" s="321"/>
      <c r="R163" s="320"/>
      <c r="S163" s="316"/>
    </row>
    <row r="164" spans="1:19" ht="15" customHeight="1">
      <c r="A164" s="313" t="s">
        <v>285</v>
      </c>
      <c r="B164" s="314">
        <v>108616</v>
      </c>
      <c r="C164" s="315">
        <v>104920</v>
      </c>
      <c r="D164" s="316">
        <v>3.5</v>
      </c>
      <c r="E164" s="317">
        <v>108616</v>
      </c>
      <c r="F164" s="315">
        <v>104920</v>
      </c>
      <c r="G164" s="318">
        <v>3.5</v>
      </c>
      <c r="H164" s="319"/>
      <c r="I164" s="320"/>
      <c r="J164" s="316"/>
      <c r="K164" s="321"/>
      <c r="L164" s="320"/>
      <c r="M164" s="318"/>
      <c r="N164" s="319"/>
      <c r="O164" s="320"/>
      <c r="P164" s="316"/>
      <c r="Q164" s="321"/>
      <c r="R164" s="320"/>
      <c r="S164" s="316"/>
    </row>
    <row r="165" spans="1:19" ht="15" customHeight="1">
      <c r="A165" s="313" t="s">
        <v>286</v>
      </c>
      <c r="B165" s="314">
        <v>21580</v>
      </c>
      <c r="C165" s="315">
        <v>21746</v>
      </c>
      <c r="D165" s="316">
        <v>-0.8</v>
      </c>
      <c r="E165" s="317">
        <v>21580</v>
      </c>
      <c r="F165" s="315">
        <v>21746</v>
      </c>
      <c r="G165" s="318">
        <v>-0.8</v>
      </c>
      <c r="H165" s="319"/>
      <c r="I165" s="320"/>
      <c r="J165" s="316"/>
      <c r="K165" s="321"/>
      <c r="L165" s="320"/>
      <c r="M165" s="318"/>
      <c r="N165" s="319"/>
      <c r="O165" s="320"/>
      <c r="P165" s="316"/>
      <c r="Q165" s="321"/>
      <c r="R165" s="320"/>
      <c r="S165" s="316"/>
    </row>
    <row r="166" spans="1:19" ht="15" customHeight="1">
      <c r="A166" s="313" t="s">
        <v>287</v>
      </c>
      <c r="B166" s="314">
        <v>56432</v>
      </c>
      <c r="C166" s="315">
        <v>57007</v>
      </c>
      <c r="D166" s="316">
        <v>-1</v>
      </c>
      <c r="E166" s="317">
        <v>56432</v>
      </c>
      <c r="F166" s="315">
        <v>57007</v>
      </c>
      <c r="G166" s="318">
        <v>-1</v>
      </c>
      <c r="H166" s="319"/>
      <c r="I166" s="320"/>
      <c r="J166" s="316"/>
      <c r="K166" s="321"/>
      <c r="L166" s="320"/>
      <c r="M166" s="318"/>
      <c r="N166" s="319"/>
      <c r="O166" s="320"/>
      <c r="P166" s="316"/>
      <c r="Q166" s="321"/>
      <c r="R166" s="320"/>
      <c r="S166" s="316"/>
    </row>
    <row r="167" spans="1:19" ht="15" customHeight="1">
      <c r="A167" s="313" t="s">
        <v>288</v>
      </c>
      <c r="B167" s="314">
        <v>7216</v>
      </c>
      <c r="C167" s="315">
        <v>7408</v>
      </c>
      <c r="D167" s="316">
        <v>-2.6</v>
      </c>
      <c r="E167" s="317">
        <v>7216</v>
      </c>
      <c r="F167" s="315">
        <v>7408</v>
      </c>
      <c r="G167" s="318">
        <v>-2.6</v>
      </c>
      <c r="H167" s="319"/>
      <c r="I167" s="320"/>
      <c r="J167" s="316"/>
      <c r="K167" s="321"/>
      <c r="L167" s="320"/>
      <c r="M167" s="318"/>
      <c r="N167" s="319"/>
      <c r="O167" s="320"/>
      <c r="P167" s="316"/>
      <c r="Q167" s="321"/>
      <c r="R167" s="320"/>
      <c r="S167" s="316"/>
    </row>
    <row r="168" spans="1:19" ht="15" customHeight="1">
      <c r="A168" s="313" t="s">
        <v>289</v>
      </c>
      <c r="B168" s="314">
        <v>25900</v>
      </c>
      <c r="C168" s="315">
        <v>26418</v>
      </c>
      <c r="D168" s="316">
        <v>-2</v>
      </c>
      <c r="E168" s="317">
        <v>25900</v>
      </c>
      <c r="F168" s="315">
        <v>26418</v>
      </c>
      <c r="G168" s="318">
        <v>-2</v>
      </c>
      <c r="H168" s="319"/>
      <c r="I168" s="320"/>
      <c r="J168" s="316"/>
      <c r="K168" s="321"/>
      <c r="L168" s="320"/>
      <c r="M168" s="318"/>
      <c r="N168" s="319"/>
      <c r="O168" s="320"/>
      <c r="P168" s="316"/>
      <c r="Q168" s="321"/>
      <c r="R168" s="320"/>
      <c r="S168" s="316"/>
    </row>
    <row r="169" spans="1:19" ht="15" customHeight="1" thickBot="1">
      <c r="A169" s="325" t="s">
        <v>290</v>
      </c>
      <c r="B169" s="326">
        <v>12338</v>
      </c>
      <c r="C169" s="327">
        <v>12936</v>
      </c>
      <c r="D169" s="328">
        <v>-4.6</v>
      </c>
      <c r="E169" s="329">
        <v>12338</v>
      </c>
      <c r="F169" s="327">
        <v>12936</v>
      </c>
      <c r="G169" s="330">
        <v>-4.6</v>
      </c>
      <c r="H169" s="331"/>
      <c r="I169" s="332"/>
      <c r="J169" s="328"/>
      <c r="K169" s="333"/>
      <c r="L169" s="332"/>
      <c r="M169" s="330"/>
      <c r="N169" s="331"/>
      <c r="O169" s="332"/>
      <c r="P169" s="328"/>
      <c r="Q169" s="333"/>
      <c r="R169" s="332"/>
      <c r="S169" s="328"/>
    </row>
    <row r="170" spans="1:19" ht="15" customHeight="1">
      <c r="A170" s="372" t="s">
        <v>255</v>
      </c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</row>
  </sheetData>
  <sheetProtection/>
  <mergeCells count="36">
    <mergeCell ref="A170:S170"/>
    <mergeCell ref="A122:S122"/>
    <mergeCell ref="A126:S126"/>
    <mergeCell ref="A128:A129"/>
    <mergeCell ref="B128:D128"/>
    <mergeCell ref="E128:G128"/>
    <mergeCell ref="H128:J128"/>
    <mergeCell ref="K128:M128"/>
    <mergeCell ref="N128:P128"/>
    <mergeCell ref="Q128:S128"/>
    <mergeCell ref="A81:S81"/>
    <mergeCell ref="A85:S85"/>
    <mergeCell ref="A87:A88"/>
    <mergeCell ref="B87:D87"/>
    <mergeCell ref="E87:G87"/>
    <mergeCell ref="H87:J87"/>
    <mergeCell ref="K87:M87"/>
    <mergeCell ref="N87:P87"/>
    <mergeCell ref="Q87:S87"/>
    <mergeCell ref="A37:S37"/>
    <mergeCell ref="A40:S40"/>
    <mergeCell ref="A42:A43"/>
    <mergeCell ref="B42:D42"/>
    <mergeCell ref="E42:G42"/>
    <mergeCell ref="H42:J42"/>
    <mergeCell ref="K42:M42"/>
    <mergeCell ref="N42:P42"/>
    <mergeCell ref="Q42:S42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25" right="0.25" top="0.75" bottom="0.75" header="0.3" footer="0.3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Chun</dc:creator>
  <cp:keywords/>
  <dc:description/>
  <cp:lastModifiedBy>Paul Oshiro</cp:lastModifiedBy>
  <dcterms:created xsi:type="dcterms:W3CDTF">2017-11-29T21:07:03Z</dcterms:created>
  <dcterms:modified xsi:type="dcterms:W3CDTF">2017-12-01T01:26:42Z</dcterms:modified>
  <cp:category/>
  <cp:version/>
  <cp:contentType/>
  <cp:contentStatus/>
</cp:coreProperties>
</file>