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'Canada'!$A$1:$G$112</definedName>
    <definedName name="_xlnm.Print_Area" localSheetId="7">'Cruise'!$A$1:$G$58</definedName>
    <definedName name="_xlnm.Print_Area" localSheetId="5">'Glance'!$A$1:$G$56</definedName>
    <definedName name="_xlnm.Print_Area" localSheetId="0">'HL'!$A$1:$G$341</definedName>
    <definedName name="_xlnm.Print_Area" localSheetId="6">'Island'!$A$1:$G$64</definedName>
    <definedName name="_xlnm.Print_Area" localSheetId="3">'Japan'!$A$1:$G$107</definedName>
    <definedName name="_xlnm.Print_Area" localSheetId="8">'Seats'!$A$1:$S$80</definedName>
    <definedName name="_xlnm.Print_Area" localSheetId="2">'US East'!$A$1:$G$107</definedName>
    <definedName name="_xlnm.Print_Area" localSheetId="1">'US West'!$A$1:$G$110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<sst xmlns="http://schemas.openxmlformats.org/spreadsheetml/2006/main" count="1355" uniqueCount="294">
  <si>
    <t>TABLE 1.  TOTAL VISITORS BY AIR</t>
  </si>
  <si>
    <t>SEPTEMBER</t>
  </si>
  <si>
    <t>YEAR-TO-DATE</t>
  </si>
  <si>
    <t>2017P</t>
  </si>
  <si>
    <t>2016</t>
  </si>
  <si>
    <t>% CHANGE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</si>
  <si>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</si>
  <si>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</si>
  <si>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</si>
  <si>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</si>
  <si>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</si>
  <si>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</si>
  <si>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</si>
  <si>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</si>
  <si>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</si>
  <si>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</si>
  <si>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</si>
  <si>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</si>
  <si>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</si>
  <si>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</si>
  <si>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</si>
  <si>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</si>
  <si>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</si>
  <si>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</si>
  <si>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</si>
  <si>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</si>
  <si>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</si>
  <si>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Lāna‘i *</t>
  </si>
  <si>
    <t xml:space="preserve">      Lāna‘i only *</t>
  </si>
  <si>
    <t xml:space="preserve">      Lāna‘i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</si>
  <si>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</si>
  <si>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</si>
  <si>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</si>
  <si>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</si>
  <si>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Island one day or less</t>
  </si>
  <si>
    <t>Any Neighbor Island</t>
  </si>
  <si>
    <t xml:space="preserve">   NI only</t>
  </si>
  <si>
    <t xml:space="preserve">   O'ahu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</si>
  <si>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</si>
  <si>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</si>
  <si>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</si>
  <si>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</si>
  <si>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</si>
  <si>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</si>
  <si>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</si>
  <si>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</si>
  <si>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</si>
  <si>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</si>
  <si>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</si>
  <si>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</si>
  <si>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>*  Sample sizes for Moloka'i and Lāna'i are relatively small.</t>
  </si>
  <si>
    <t>TABLE 1.  TOTAL VISITORS BY AIR (CONT.)</t>
  </si>
  <si>
    <t>ACCOMMODATIONS (continued)</t>
  </si>
  <si>
    <t xml:space="preserve">   Cruise Ship</t>
  </si>
  <si>
    <t xml:space="preserve">   Friends/Relatives</t>
  </si>
  <si>
    <t xml:space="preserve">   Bed &amp; Breakfast</t>
  </si>
  <si>
    <t>Rental House</t>
  </si>
  <si>
    <t>Hostel</t>
  </si>
  <si>
    <t>Camp Site, Beach</t>
  </si>
  <si>
    <t>Private Room in Private Home**</t>
  </si>
  <si>
    <t>Shared Room/Space in Private Home**</t>
  </si>
  <si>
    <t>Other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</si>
  <si>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</si>
  <si>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</si>
  <si>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</si>
  <si>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</si>
  <si>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</si>
  <si>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</si>
  <si>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</si>
  <si>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</si>
  <si>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</si>
  <si>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</si>
  <si>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</si>
  <si>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</si>
  <si>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</si>
  <si>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</si>
  <si>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</si>
  <si>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 xml:space="preserve">   Other</t>
  </si>
  <si>
    <t>TRAVEL STATUS</t>
  </si>
  <si>
    <t xml:space="preserve">   % First Timers ***</t>
  </si>
  <si>
    <t xml:space="preserve">   % Repeaters ***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</si>
  <si>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</si>
  <si>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</si>
  <si>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</si>
  <si>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</si>
  <si>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</si>
  <si>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</si>
  <si>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</si>
  <si>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</si>
  <si>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 xml:space="preserve">** Sample sizes for Private Room in Private Home and Shared Room/Space in Private Home are limited.  </t>
  </si>
  <si>
    <t>*** Change represents absolute change in rates rather than percentage change in rate.</t>
  </si>
  <si>
    <t>NA = Not applicable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</si>
  <si>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</si>
  <si>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</si>
  <si>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</si>
  <si>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</si>
  <si>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</si>
  <si>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</si>
  <si>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</si>
  <si>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</si>
  <si>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</si>
  <si>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</si>
  <si>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</si>
  <si>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</si>
  <si>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</si>
  <si>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</si>
  <si>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</si>
  <si>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>** Change represents absolute change in rates rather than percentage change in rate.</t>
  </si>
  <si>
    <t>TABLE 3.  INTERNATIONAL VISITORS BY AIR (CONT.)</t>
  </si>
  <si>
    <t>TABLE 4.  TOTAL US WEST VISITORS BY AIR</t>
  </si>
  <si>
    <t>TABLE 4.  TOTAL US WEST VISITORS BY AIR (CONT.)</t>
  </si>
  <si>
    <t>TABLE 4.  TOTAL US EAST VISITORS BY AIR</t>
  </si>
  <si>
    <t>TABLE 4.  TOTAL US EAST VISITORS BY AIR (CONT.)</t>
  </si>
  <si>
    <t>TABLE 4.  TOTAL JAPAN VISITORS BY AIR</t>
  </si>
  <si>
    <t>TABLE 4.  TOTAL JAPAN VISITORS BY AIR (CONT.)</t>
  </si>
  <si>
    <t>TABLE 4.  TOTAL CANADA VISITORS BY AIR</t>
  </si>
  <si>
    <t>TABLE 4.  TOTAL CANADA VISITORS BY AIR (CONT.)</t>
  </si>
  <si>
    <t>CATEGORY AND MMA</t>
  </si>
  <si>
    <t>% change</t>
  </si>
  <si>
    <t>YTD 2017P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</si>
  <si>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</si>
  <si>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</si>
  <si>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</si>
  <si>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</si>
  <si>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</si>
  <si>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</si>
  <si>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</si>
  <si>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</si>
  <si>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</si>
  <si>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</si>
  <si>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</si>
  <si>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</si>
  <si>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</si>
  <si>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</si>
  <si>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</si>
  <si>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2017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</si>
  <si>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</si>
  <si>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</si>
  <si>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</si>
  <si>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</si>
  <si>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</si>
  <si>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</si>
  <si>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</si>
  <si>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</si>
  <si>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</si>
  <si>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</si>
  <si>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</si>
  <si>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</si>
  <si>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</si>
  <si>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</si>
  <si>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</si>
  <si>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</si>
  <si>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</si>
  <si>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</si>
  <si>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</si>
  <si>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</si>
  <si>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</si>
  <si>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</si>
  <si>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</si>
  <si>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</si>
  <si>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>EXPENDITURES ($mil.)*</t>
  </si>
  <si>
    <t>Per Person Per Day Spending*</t>
  </si>
  <si>
    <t>Per Person Per Trip Spending*</t>
  </si>
  <si>
    <t>Monthly data may not add up to total due to rounding.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</si>
  <si>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</si>
  <si>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</si>
  <si>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</si>
  <si>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</si>
  <si>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</si>
  <si>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</si>
  <si>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</si>
  <si>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2017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</si>
  <si>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</si>
  <si>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</si>
  <si>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</si>
  <si>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</si>
  <si>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</si>
  <si>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</si>
  <si>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</si>
  <si>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</si>
  <si>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</si>
  <si>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</si>
  <si>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</si>
  <si>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</si>
  <si>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</si>
  <si>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O'ahu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</si>
  <si>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</si>
  <si>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</si>
  <si>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</si>
  <si>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</si>
  <si>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</si>
  <si>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</si>
  <si>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</si>
  <si>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</si>
  <si>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Hawai‘i before Cruise</t>
  </si>
  <si>
    <t>Days in Hawai‘i during Cruise</t>
  </si>
  <si>
    <t>Days in Hawai‘i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</si>
  <si>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</si>
  <si>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</si>
  <si>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</si>
  <si>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</si>
  <si>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</si>
  <si>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</si>
  <si>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</si>
  <si>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</si>
  <si>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</si>
  <si>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</si>
  <si>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</si>
  <si>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</si>
  <si>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Married</t>
  </si>
  <si>
    <t>Wedding</t>
  </si>
  <si>
    <t>Convention/Conference</t>
  </si>
  <si>
    <t>Business</t>
  </si>
  <si>
    <t>Visiting Friends &amp; relatives</t>
  </si>
  <si>
    <t>Play Golf</t>
  </si>
  <si>
    <t>Leisure</t>
  </si>
  <si>
    <t xml:space="preserve">  % First timers</t>
  </si>
  <si>
    <t xml:space="preserve">  % Repeat visitors</t>
  </si>
  <si>
    <r>
      <t>Source:  Hawai</t>
    </r>
    <r>
      <rPr>
        <sz val="9"/>
        <rFont val="Calibri"/>
        <family val="2"/>
      </rPr>
      <t>‘</t>
    </r>
    <r>
      <rPr>
        <sz val="9"/>
        <rFont val="Arial"/>
        <family val="2"/>
      </rPr>
      <t>i Tourism Authority</t>
    </r>
  </si>
  <si>
    <t>Table 9.  Nonstops Seats to Hawaii by Port of Entry and MMA</t>
  </si>
  <si>
    <t>STATEWIDE</t>
  </si>
  <si>
    <t>HONOLULU</t>
  </si>
  <si>
    <t>KAHULUI</t>
  </si>
  <si>
    <t>KONA</t>
  </si>
  <si>
    <t>HILO</t>
  </si>
  <si>
    <t>LĪHU‘E</t>
  </si>
  <si>
    <t>% Change</t>
  </si>
  <si>
    <t>TOTAL</t>
  </si>
  <si>
    <t>SCHEDULES</t>
  </si>
  <si>
    <t>CHARTERS</t>
  </si>
  <si>
    <t>US TOTAL</t>
  </si>
  <si>
    <t>US WEST</t>
  </si>
  <si>
    <t>Anchorage</t>
  </si>
  <si>
    <t>Denver</t>
  </si>
  <si>
    <t>Las Vegas</t>
  </si>
  <si>
    <t>Los Angeles</t>
  </si>
  <si>
    <t>Oakland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</si>
  <si>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</si>
  <si>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</si>
  <si>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</si>
  <si>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</si>
  <si>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</si>
  <si>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</si>
  <si>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</si>
  <si>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</si>
  <si>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</si>
  <si>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</si>
  <si>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</si>
  <si>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</si>
  <si>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</si>
  <si>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New York JFK</t>
  </si>
  <si>
    <t>Newark</t>
  </si>
  <si>
    <t>Washington D.C.</t>
  </si>
  <si>
    <t>Table 9.  Nonstops Seats to Hawaii by Port of Entry and MMA (continued)</t>
  </si>
  <si>
    <t>INTERNATIONAL</t>
  </si>
  <si>
    <t>NA</t>
  </si>
  <si>
    <t>JAPAN</t>
  </si>
  <si>
    <t>Fukuoka</t>
  </si>
  <si>
    <t>Nagoya</t>
  </si>
  <si>
    <t>Osaka</t>
  </si>
  <si>
    <t>Sapporo</t>
  </si>
  <si>
    <t>Tokyo HND</t>
  </si>
  <si>
    <t>Tokyo NRT</t>
  </si>
  <si>
    <t>CANADA</t>
  </si>
  <si>
    <t>Vancouver</t>
  </si>
  <si>
    <t>OTHER ASIA</t>
  </si>
  <si>
    <t>Beijing</t>
  </si>
  <si>
    <t>Seoul</t>
  </si>
  <si>
    <t>Shanghai</t>
  </si>
  <si>
    <t>Taipei</t>
  </si>
  <si>
    <t>OCEANIA</t>
  </si>
  <si>
    <t>Auckland</t>
  </si>
  <si>
    <t>Brisbane</t>
  </si>
  <si>
    <t>Melbourne</t>
  </si>
  <si>
    <t>Sydney</t>
  </si>
  <si>
    <t>OTHER</t>
  </si>
  <si>
    <t>Apia</t>
  </si>
  <si>
    <t>Christmas Island</t>
  </si>
  <si>
    <t>Guam</t>
  </si>
  <si>
    <t>Majuro</t>
  </si>
  <si>
    <t>Manila</t>
  </si>
  <si>
    <t>Nadi</t>
  </si>
  <si>
    <t>Pago Pago</t>
  </si>
  <si>
    <t>Papeete</t>
  </si>
  <si>
    <t>Source: Scheduled seats from Diio schedules, charter seats estimated based on reports from State of Hawaii DOT Airports Division</t>
  </si>
  <si>
    <t>SEPTEMBER YTD</t>
  </si>
  <si>
    <t>Bellingham</t>
  </si>
  <si>
    <t>Minneapolis</t>
  </si>
  <si>
    <t>Calgary</t>
  </si>
  <si>
    <t>Edmonton</t>
  </si>
  <si>
    <t>Toronto</t>
  </si>
  <si>
    <t>Victoria</t>
  </si>
  <si>
    <t>YTD 2016</t>
  </si>
  <si>
    <t xml:space="preserve">March 2017 airseats was revised to reflect updated data from Diio.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</si>
</sst>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#,##0.0_);\(#,##0.0\)"/>
    <numFmt numFmtId="168" formatCode="#,##0.0__"/>
    <numFmt numFmtId="169" formatCode="mmmm\ d\,\ yyyy"/>
    <numFmt numFmtId="170" formatCode="#,##0__"/>
    <numFmt numFmtId="171" formatCode="0.000"/>
    <numFmt numFmtId="172" formatCode="#,##0.00__"/>
    <numFmt numFmtId="173" formatCode="#,##0.00000_);\(#,##0.00000\)"/>
    <numFmt numFmtId="174" formatCode="&quot;$&quot;#,##0.0"/>
    <numFmt numFmtId="175" formatCode="&quot;$&quot;#,##0.00"/>
    <numFmt numFmtId="176" formatCode="_(* #,##0_);_(* \(#,##0\);_(* &quot;-&quot;??_);_(@_)"/>
    <numFmt numFmtId="177" formatCode="_(* #,##0.0_);_(* \(#,##0.0\);_(* &quot;-&quot;??_);_(@_)"/>
  </numFmts>
  <fonts count="75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4"/>
      <name val="Arial"/>
      <family val="2"/>
    </font>
    <font>
      <sz val="9"/>
      <color indexed="17"/>
      <name val="Arial"/>
      <family val="2"/>
    </font>
    <font>
      <sz val="10"/>
      <color indexed="17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8"/>
      <name val="Courier"/>
      <family val="3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49"/>
      <name val="Arial"/>
      <family val="2"/>
    </font>
    <font>
      <sz val="8"/>
      <color indexed="9"/>
      <name val="Courier"/>
      <family val="3"/>
    </font>
    <font>
      <b/>
      <sz val="8"/>
      <name val="Courier"/>
      <family val="0"/>
    </font>
    <font>
      <sz val="8"/>
      <color indexed="10"/>
      <name val="Courier"/>
      <family val="3"/>
    </font>
    <font>
      <sz val="8"/>
      <color indexed="10"/>
      <name val="Arial"/>
      <family val="2"/>
    </font>
    <font>
      <sz val="9"/>
      <name val="MS Sans Serif"/>
      <family val="2"/>
    </font>
    <font>
      <sz val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4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MS Sans Serif"/>
      <family val="2"/>
    </font>
    <font>
      <b/>
      <sz val="11"/>
      <color indexed="40"/>
      <name val="Arial"/>
      <family val="2"/>
    </font>
    <font>
      <sz val="11"/>
      <color indexed="40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FF"/>
      <name val="Arial"/>
      <family val="2"/>
    </font>
    <font>
      <sz val="9"/>
      <color rgb="FF00B050"/>
      <name val="Arial"/>
      <family val="2"/>
    </font>
    <font>
      <sz val="10"/>
      <color rgb="FF00B050"/>
      <name val="MS Sans Serif"/>
      <family val="2"/>
    </font>
    <font>
      <b/>
      <sz val="8"/>
      <color rgb="FF00B050"/>
      <name val="Arial"/>
      <family val="2"/>
    </font>
    <font>
      <sz val="8"/>
      <color theme="8"/>
      <name val="Arial"/>
      <family val="2"/>
    </font>
    <font>
      <sz val="8"/>
      <color rgb="FFFF0000"/>
      <name val="Courier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00B0F0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37" fontId="1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37" fontId="2" fillId="33" borderId="0" xfId="0" applyNumberFormat="1" applyFont="1" applyFill="1" applyBorder="1" applyAlignment="1" applyProtection="1">
      <alignment horizontal="centerContinuous"/>
      <protection/>
    </xf>
    <xf numFmtId="3" fontId="2" fillId="33" borderId="0" xfId="0" applyNumberFormat="1" applyFont="1" applyFill="1" applyBorder="1" applyAlignment="1" applyProtection="1">
      <alignment horizontal="centerContinuous"/>
      <protection/>
    </xf>
    <xf numFmtId="164" fontId="2" fillId="33" borderId="0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Border="1" applyAlignment="1">
      <alignment/>
    </xf>
    <xf numFmtId="0" fontId="0" fillId="33" borderId="0" xfId="0" applyFill="1" applyAlignment="1">
      <alignment/>
    </xf>
    <xf numFmtId="3" fontId="3" fillId="33" borderId="0" xfId="0" applyNumberFormat="1" applyFon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37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1" xfId="0" applyNumberFormat="1" applyFont="1" applyFill="1" applyBorder="1" applyAlignment="1" applyProtection="1">
      <alignment horizontal="centerContinuous"/>
      <protection/>
    </xf>
    <xf numFmtId="164" fontId="3" fillId="33" borderId="12" xfId="42" applyNumberFormat="1" applyFont="1" applyFill="1" applyBorder="1" applyAlignment="1" applyProtection="1">
      <alignment horizontal="centerContinuous"/>
      <protection/>
    </xf>
    <xf numFmtId="0" fontId="3" fillId="33" borderId="0" xfId="0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centerContinuous"/>
      <protection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 quotePrefix="1">
      <alignment horizontal="center"/>
      <protection/>
    </xf>
    <xf numFmtId="164" fontId="3" fillId="33" borderId="16" xfId="42" applyNumberFormat="1" applyFont="1" applyFill="1" applyBorder="1" applyAlignment="1" applyProtection="1">
      <alignment horizontal="center"/>
      <protection/>
    </xf>
    <xf numFmtId="3" fontId="3" fillId="33" borderId="15" xfId="0" applyNumberFormat="1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>
      <alignment/>
    </xf>
    <xf numFmtId="3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>
      <alignment/>
    </xf>
    <xf numFmtId="164" fontId="3" fillId="33" borderId="19" xfId="42" applyNumberFormat="1" applyFont="1" applyFill="1" applyBorder="1" applyAlignment="1">
      <alignment horizontal="right"/>
    </xf>
    <xf numFmtId="37" fontId="3" fillId="33" borderId="17" xfId="0" applyNumberFormat="1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 applyProtection="1">
      <alignment horizontal="right"/>
      <protection/>
    </xf>
    <xf numFmtId="165" fontId="3" fillId="33" borderId="0" xfId="63" applyNumberFormat="1" applyFont="1" applyFill="1" applyAlignment="1">
      <alignment/>
    </xf>
    <xf numFmtId="164" fontId="3" fillId="33" borderId="18" xfId="0" applyNumberFormat="1" applyFont="1" applyFill="1" applyBorder="1" applyAlignment="1" applyProtection="1">
      <alignment horizontal="right"/>
      <protection/>
    </xf>
    <xf numFmtId="0" fontId="64" fillId="33" borderId="0" xfId="0" applyFont="1" applyFill="1" applyAlignment="1">
      <alignment/>
    </xf>
    <xf numFmtId="4" fontId="3" fillId="33" borderId="18" xfId="0" applyNumberFormat="1" applyFont="1" applyFill="1" applyBorder="1" applyAlignment="1" applyProtection="1">
      <alignment horizontal="right"/>
      <protection/>
    </xf>
    <xf numFmtId="4" fontId="3" fillId="33" borderId="18" xfId="42" applyNumberFormat="1" applyFont="1" applyFill="1" applyBorder="1" applyAlignment="1" applyProtection="1">
      <alignment horizontal="right"/>
      <protection/>
    </xf>
    <xf numFmtId="0" fontId="65" fillId="33" borderId="0" xfId="0" applyFont="1" applyFill="1" applyAlignment="1">
      <alignment/>
    </xf>
    <xf numFmtId="0" fontId="66" fillId="33" borderId="0" xfId="0" applyFont="1" applyFill="1" applyAlignment="1">
      <alignment/>
    </xf>
    <xf numFmtId="165" fontId="65" fillId="33" borderId="0" xfId="63" applyNumberFormat="1" applyFont="1" applyFill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3" fontId="3" fillId="33" borderId="20" xfId="0" applyNumberFormat="1" applyFont="1" applyFill="1" applyBorder="1" applyAlignment="1" applyProtection="1">
      <alignment horizontal="right"/>
      <protection/>
    </xf>
    <xf numFmtId="164" fontId="3" fillId="33" borderId="20" xfId="42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left"/>
      <protection/>
    </xf>
    <xf numFmtId="3" fontId="3" fillId="33" borderId="0" xfId="0" applyNumberFormat="1" applyFont="1" applyFill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right"/>
      <protection/>
    </xf>
    <xf numFmtId="3" fontId="3" fillId="33" borderId="0" xfId="0" applyNumberFormat="1" applyFont="1" applyFill="1" applyAlignment="1" applyProtection="1">
      <alignment horizontal="centerContinuous"/>
      <protection/>
    </xf>
    <xf numFmtId="164" fontId="3" fillId="33" borderId="0" xfId="42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0" xfId="42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Continuous"/>
      <protection/>
    </xf>
    <xf numFmtId="3" fontId="3" fillId="33" borderId="17" xfId="0" applyNumberFormat="1" applyFont="1" applyFill="1" applyBorder="1" applyAlignment="1" applyProtection="1">
      <alignment horizontal="right"/>
      <protection/>
    </xf>
    <xf numFmtId="164" fontId="3" fillId="33" borderId="18" xfId="42" applyNumberFormat="1" applyFont="1" applyFill="1" applyBorder="1" applyAlignment="1">
      <alignment horizontal="right"/>
    </xf>
    <xf numFmtId="164" fontId="3" fillId="33" borderId="17" xfId="42" applyNumberFormat="1" applyFont="1" applyFill="1" applyBorder="1" applyAlignment="1" applyProtection="1">
      <alignment horizontal="right"/>
      <protection/>
    </xf>
    <xf numFmtId="37" fontId="3" fillId="33" borderId="17" xfId="0" applyNumberFormat="1" applyFont="1" applyFill="1" applyBorder="1" applyAlignment="1" applyProtection="1">
      <alignment horizontal="left" indent="1"/>
      <protection/>
    </xf>
    <xf numFmtId="3" fontId="3" fillId="33" borderId="0" xfId="0" applyNumberFormat="1" applyFont="1" applyFill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3" xfId="0" applyNumberFormat="1" applyFont="1" applyFill="1" applyBorder="1" applyAlignment="1" applyProtection="1">
      <alignment horizontal="lef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3" xfId="42" applyNumberFormat="1" applyFont="1" applyFill="1" applyBorder="1" applyAlignment="1" applyProtection="1">
      <alignment horizontal="right"/>
      <protection/>
    </xf>
    <xf numFmtId="2" fontId="3" fillId="33" borderId="0" xfId="0" applyNumberFormat="1" applyFont="1" applyFill="1" applyBorder="1" applyAlignment="1" applyProtection="1">
      <alignment horizontal="left"/>
      <protection/>
    </xf>
    <xf numFmtId="3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 applyProtection="1">
      <alignment horizontal="left"/>
      <protection/>
    </xf>
    <xf numFmtId="164" fontId="3" fillId="33" borderId="17" xfId="0" applyNumberFormat="1" applyFont="1" applyFill="1" applyBorder="1" applyAlignment="1" applyProtection="1">
      <alignment horizontal="right"/>
      <protection/>
    </xf>
    <xf numFmtId="3" fontId="3" fillId="33" borderId="19" xfId="0" applyNumberFormat="1" applyFont="1" applyFill="1" applyBorder="1" applyAlignment="1" applyProtection="1">
      <alignment horizontal="right"/>
      <protection/>
    </xf>
    <xf numFmtId="39" fontId="3" fillId="33" borderId="17" xfId="0" applyNumberFormat="1" applyFont="1" applyFill="1" applyBorder="1" applyAlignment="1" applyProtection="1">
      <alignment horizontal="left"/>
      <protection/>
    </xf>
    <xf numFmtId="4" fontId="3" fillId="33" borderId="17" xfId="0" applyNumberFormat="1" applyFont="1" applyFill="1" applyBorder="1" applyAlignment="1" applyProtection="1">
      <alignment horizontal="right"/>
      <protection/>
    </xf>
    <xf numFmtId="164" fontId="3" fillId="33" borderId="20" xfId="0" applyNumberFormat="1" applyFont="1" applyFill="1" applyBorder="1" applyAlignment="1" applyProtection="1">
      <alignment horizontal="right"/>
      <protection/>
    </xf>
    <xf numFmtId="166" fontId="3" fillId="33" borderId="18" xfId="42" applyNumberFormat="1" applyFont="1" applyFill="1" applyBorder="1" applyAlignment="1" applyProtection="1">
      <alignment horizontal="right"/>
      <protection/>
    </xf>
    <xf numFmtId="166" fontId="3" fillId="33" borderId="20" xfId="42" applyNumberFormat="1" applyFont="1" applyFill="1" applyBorder="1" applyAlignment="1" applyProtection="1">
      <alignment horizontal="right"/>
      <protection/>
    </xf>
    <xf numFmtId="164" fontId="3" fillId="33" borderId="0" xfId="42" applyNumberFormat="1" applyFont="1" applyFill="1" applyAlignment="1">
      <alignment horizontal="right"/>
    </xf>
    <xf numFmtId="164" fontId="3" fillId="33" borderId="15" xfId="42" applyNumberFormat="1" applyFont="1" applyFill="1" applyBorder="1" applyAlignment="1" applyProtection="1">
      <alignment horizontal="center"/>
      <protection/>
    </xf>
    <xf numFmtId="164" fontId="3" fillId="33" borderId="0" xfId="42" applyNumberFormat="1" applyFont="1" applyFill="1" applyAlignment="1">
      <alignment/>
    </xf>
    <xf numFmtId="37" fontId="2" fillId="34" borderId="0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>
      <alignment/>
    </xf>
    <xf numFmtId="37" fontId="2" fillId="34" borderId="19" xfId="0" applyNumberFormat="1" applyFont="1" applyFill="1" applyBorder="1" applyAlignment="1" applyProtection="1">
      <alignment horizontal="centerContinuous"/>
      <protection/>
    </xf>
    <xf numFmtId="37" fontId="2" fillId="34" borderId="14" xfId="0" applyNumberFormat="1" applyFont="1" applyFill="1" applyBorder="1" applyAlignment="1" applyProtection="1">
      <alignment horizontal="centerContinuous"/>
      <protection/>
    </xf>
    <xf numFmtId="37" fontId="2" fillId="34" borderId="21" xfId="0" applyNumberFormat="1" applyFont="1" applyFill="1" applyBorder="1" applyAlignment="1" applyProtection="1">
      <alignment horizontal="centerContinuous"/>
      <protection/>
    </xf>
    <xf numFmtId="37" fontId="2" fillId="34" borderId="16" xfId="0" applyNumberFormat="1" applyFont="1" applyFill="1" applyBorder="1" applyAlignment="1" applyProtection="1">
      <alignment horizontal="centerContinuous"/>
      <protection/>
    </xf>
    <xf numFmtId="0" fontId="2" fillId="34" borderId="0" xfId="0" applyFont="1" applyFill="1" applyAlignment="1">
      <alignment/>
    </xf>
    <xf numFmtId="37" fontId="2" fillId="34" borderId="20" xfId="0" applyNumberFormat="1" applyFont="1" applyFill="1" applyBorder="1" applyAlignment="1" applyProtection="1">
      <alignment horizontal="centerContinuous"/>
      <protection/>
    </xf>
    <xf numFmtId="1" fontId="2" fillId="34" borderId="15" xfId="0" applyNumberFormat="1" applyFont="1" applyFill="1" applyBorder="1" applyAlignment="1" applyProtection="1">
      <alignment horizontal="center"/>
      <protection/>
    </xf>
    <xf numFmtId="1" fontId="2" fillId="34" borderId="16" xfId="0" applyNumberFormat="1" applyFont="1" applyFill="1" applyBorder="1" applyAlignment="1" applyProtection="1">
      <alignment horizontal="center"/>
      <protection/>
    </xf>
    <xf numFmtId="1" fontId="2" fillId="34" borderId="14" xfId="0" applyNumberFormat="1" applyFont="1" applyFill="1" applyBorder="1" applyAlignment="1" applyProtection="1">
      <alignment horizontal="center"/>
      <protection/>
    </xf>
    <xf numFmtId="0" fontId="2" fillId="34" borderId="17" xfId="0" applyFont="1" applyFill="1" applyBorder="1" applyAlignment="1">
      <alignment/>
    </xf>
    <xf numFmtId="37" fontId="2" fillId="34" borderId="17" xfId="0" applyNumberFormat="1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 horizontal="right"/>
    </xf>
    <xf numFmtId="37" fontId="3" fillId="34" borderId="18" xfId="0" applyNumberFormat="1" applyFont="1" applyFill="1" applyBorder="1" applyAlignment="1" applyProtection="1">
      <alignment horizontal="right"/>
      <protection/>
    </xf>
    <xf numFmtId="166" fontId="3" fillId="34" borderId="18" xfId="42" applyNumberFormat="1" applyFont="1" applyFill="1" applyBorder="1" applyAlignment="1" applyProtection="1">
      <alignment horizontal="right"/>
      <protection/>
    </xf>
    <xf numFmtId="37" fontId="2" fillId="34" borderId="18" xfId="0" applyNumberFormat="1" applyFont="1" applyFill="1" applyBorder="1" applyAlignment="1" applyProtection="1">
      <alignment horizontal="right"/>
      <protection/>
    </xf>
    <xf numFmtId="166" fontId="2" fillId="34" borderId="18" xfId="0" applyNumberFormat="1" applyFont="1" applyFill="1" applyBorder="1" applyAlignment="1">
      <alignment horizontal="right"/>
    </xf>
    <xf numFmtId="37" fontId="3" fillId="34" borderId="17" xfId="0" applyNumberFormat="1" applyFont="1" applyFill="1" applyBorder="1" applyAlignment="1" applyProtection="1">
      <alignment horizontal="left"/>
      <protection/>
    </xf>
    <xf numFmtId="0" fontId="3" fillId="34" borderId="17" xfId="0" applyFont="1" applyFill="1" applyBorder="1" applyAlignment="1">
      <alignment/>
    </xf>
    <xf numFmtId="39" fontId="3" fillId="34" borderId="18" xfId="0" applyNumberFormat="1" applyFont="1" applyFill="1" applyBorder="1" applyAlignment="1" applyProtection="1">
      <alignment horizontal="right"/>
      <protection/>
    </xf>
    <xf numFmtId="37" fontId="2" fillId="34" borderId="13" xfId="0" applyNumberFormat="1" applyFont="1" applyFill="1" applyBorder="1" applyAlignment="1" applyProtection="1">
      <alignment horizontal="left"/>
      <protection/>
    </xf>
    <xf numFmtId="37" fontId="3" fillId="34" borderId="20" xfId="0" applyNumberFormat="1" applyFont="1" applyFill="1" applyBorder="1" applyAlignment="1" applyProtection="1">
      <alignment horizontal="right"/>
      <protection/>
    </xf>
    <xf numFmtId="166" fontId="3" fillId="34" borderId="20" xfId="42" applyNumberFormat="1" applyFont="1" applyFill="1" applyBorder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left"/>
      <protection/>
    </xf>
    <xf numFmtId="37" fontId="2" fillId="34" borderId="0" xfId="0" applyNumberFormat="1" applyFont="1" applyFill="1" applyAlignment="1" applyProtection="1">
      <alignment horizontal="right"/>
      <protection/>
    </xf>
    <xf numFmtId="165" fontId="2" fillId="34" borderId="0" xfId="0" applyNumberFormat="1" applyFont="1" applyFill="1" applyAlignment="1" applyProtection="1">
      <alignment horizontal="right"/>
      <protection/>
    </xf>
    <xf numFmtId="37" fontId="2" fillId="34" borderId="0" xfId="0" applyNumberFormat="1" applyFont="1" applyFill="1" applyAlignment="1" applyProtection="1">
      <alignment horizontal="center"/>
      <protection/>
    </xf>
    <xf numFmtId="37" fontId="2" fillId="34" borderId="0" xfId="0" applyNumberFormat="1" applyFont="1" applyFill="1" applyBorder="1" applyAlignment="1" applyProtection="1">
      <alignment horizontal="center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37" fontId="3" fillId="33" borderId="18" xfId="0" applyNumberFormat="1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>
      <alignment horizontal="right"/>
    </xf>
    <xf numFmtId="0" fontId="3" fillId="33" borderId="22" xfId="0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37" fontId="3" fillId="34" borderId="17" xfId="0" applyNumberFormat="1" applyFont="1" applyFill="1" applyBorder="1" applyAlignment="1" applyProtection="1">
      <alignment horizontal="left" indent="1"/>
      <protection/>
    </xf>
    <xf numFmtId="37" fontId="2" fillId="34" borderId="17" xfId="0" applyNumberFormat="1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 horizontal="right"/>
    </xf>
    <xf numFmtId="37" fontId="3" fillId="34" borderId="17" xfId="0" applyNumberFormat="1" applyFont="1" applyFill="1" applyBorder="1" applyAlignment="1" applyProtection="1">
      <alignment horizontal="right"/>
      <protection/>
    </xf>
    <xf numFmtId="166" fontId="3" fillId="34" borderId="17" xfId="42" applyNumberFormat="1" applyFont="1" applyFill="1" applyBorder="1" applyAlignment="1" applyProtection="1">
      <alignment horizontal="right"/>
      <protection/>
    </xf>
    <xf numFmtId="9" fontId="2" fillId="34" borderId="0" xfId="63" applyFont="1" applyFill="1" applyAlignment="1">
      <alignment/>
    </xf>
    <xf numFmtId="2" fontId="2" fillId="34" borderId="17" xfId="0" applyNumberFormat="1" applyFont="1" applyFill="1" applyBorder="1" applyAlignment="1">
      <alignment/>
    </xf>
    <xf numFmtId="2" fontId="2" fillId="34" borderId="13" xfId="0" applyNumberFormat="1" applyFont="1" applyFill="1" applyBorder="1" applyAlignment="1" applyProtection="1">
      <alignment horizontal="left"/>
      <protection/>
    </xf>
    <xf numFmtId="167" fontId="3" fillId="34" borderId="13" xfId="0" applyNumberFormat="1" applyFont="1" applyFill="1" applyBorder="1" applyAlignment="1" applyProtection="1">
      <alignment horizontal="right"/>
      <protection/>
    </xf>
    <xf numFmtId="166" fontId="3" fillId="34" borderId="13" xfId="42" applyNumberFormat="1" applyFont="1" applyFill="1" applyBorder="1" applyAlignment="1" applyProtection="1">
      <alignment horizontal="right"/>
      <protection/>
    </xf>
    <xf numFmtId="2" fontId="3" fillId="34" borderId="0" xfId="0" applyNumberFormat="1" applyFont="1" applyFill="1" applyBorder="1" applyAlignment="1" applyProtection="1">
      <alignment horizontal="left"/>
      <protection/>
    </xf>
    <xf numFmtId="165" fontId="2" fillId="34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/>
    </xf>
    <xf numFmtId="37" fontId="2" fillId="34" borderId="0" xfId="0" applyNumberFormat="1" applyFont="1" applyFill="1" applyAlignment="1">
      <alignment/>
    </xf>
    <xf numFmtId="0" fontId="9" fillId="0" borderId="0" xfId="58" applyFont="1" applyBorder="1">
      <alignment/>
      <protection/>
    </xf>
    <xf numFmtId="37" fontId="11" fillId="0" borderId="0" xfId="59" applyFont="1">
      <alignment/>
      <protection/>
    </xf>
    <xf numFmtId="0" fontId="12" fillId="0" borderId="0" xfId="58" applyFont="1" applyAlignment="1">
      <alignment horizontal="left"/>
      <protection/>
    </xf>
    <xf numFmtId="0" fontId="12" fillId="0" borderId="0" xfId="58" applyFont="1" applyAlignment="1">
      <alignment horizontal="centerContinuous"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168" fontId="67" fillId="0" borderId="0" xfId="58" applyNumberFormat="1" applyFont="1" applyBorder="1">
      <alignment/>
      <protection/>
    </xf>
    <xf numFmtId="0" fontId="9" fillId="34" borderId="15" xfId="58" applyFont="1" applyFill="1" applyBorder="1" applyAlignment="1">
      <alignment horizontal="center" vertical="center"/>
      <protection/>
    </xf>
    <xf numFmtId="1" fontId="14" fillId="34" borderId="15" xfId="0" applyNumberFormat="1" applyFont="1" applyFill="1" applyBorder="1" applyAlignment="1" applyProtection="1">
      <alignment horizontal="center"/>
      <protection/>
    </xf>
    <xf numFmtId="169" fontId="9" fillId="0" borderId="15" xfId="58" applyNumberFormat="1" applyFont="1" applyFill="1" applyBorder="1" applyAlignment="1" quotePrefix="1">
      <alignment horizontal="center" vertical="center"/>
      <protection/>
    </xf>
    <xf numFmtId="169" fontId="9" fillId="34" borderId="15" xfId="58" applyNumberFormat="1" applyFont="1" applyFill="1" applyBorder="1" applyAlignment="1">
      <alignment horizontal="center" vertical="center"/>
      <protection/>
    </xf>
    <xf numFmtId="0" fontId="15" fillId="35" borderId="18" xfId="58" applyFont="1" applyFill="1" applyBorder="1">
      <alignment/>
      <protection/>
    </xf>
    <xf numFmtId="168" fontId="15" fillId="35" borderId="18" xfId="58" applyNumberFormat="1" applyFont="1" applyFill="1" applyBorder="1" applyAlignment="1">
      <alignment horizontal="right"/>
      <protection/>
    </xf>
    <xf numFmtId="168" fontId="9" fillId="0" borderId="18" xfId="58" applyNumberFormat="1" applyFont="1" applyFill="1" applyBorder="1" applyAlignment="1">
      <alignment horizontal="right"/>
      <protection/>
    </xf>
    <xf numFmtId="168" fontId="68" fillId="0" borderId="0" xfId="58" applyNumberFormat="1" applyFont="1" applyBorder="1">
      <alignment/>
      <protection/>
    </xf>
    <xf numFmtId="168" fontId="15" fillId="0" borderId="0" xfId="58" applyNumberFormat="1" applyFont="1" applyBorder="1">
      <alignment/>
      <protection/>
    </xf>
    <xf numFmtId="0" fontId="15" fillId="0" borderId="0" xfId="58" applyFont="1" applyBorder="1">
      <alignment/>
      <protection/>
    </xf>
    <xf numFmtId="37" fontId="17" fillId="0" borderId="0" xfId="59" applyFont="1">
      <alignment/>
      <protection/>
    </xf>
    <xf numFmtId="0" fontId="9" fillId="0" borderId="18" xfId="58" applyFont="1" applyBorder="1" applyAlignment="1">
      <alignment horizontal="left"/>
      <protection/>
    </xf>
    <xf numFmtId="165" fontId="9" fillId="0" borderId="0" xfId="64" applyNumberFormat="1" applyFont="1" applyBorder="1" applyAlignment="1">
      <alignment/>
    </xf>
    <xf numFmtId="168" fontId="9" fillId="0" borderId="0" xfId="58" applyNumberFormat="1" applyFont="1" applyBorder="1">
      <alignment/>
      <protection/>
    </xf>
    <xf numFmtId="0" fontId="12" fillId="0" borderId="18" xfId="58" applyFont="1" applyBorder="1">
      <alignment/>
      <protection/>
    </xf>
    <xf numFmtId="168" fontId="9" fillId="0" borderId="22" xfId="58" applyNumberFormat="1" applyFont="1" applyBorder="1" applyAlignment="1">
      <alignment horizontal="right"/>
      <protection/>
    </xf>
    <xf numFmtId="166" fontId="9" fillId="0" borderId="22" xfId="42" applyNumberFormat="1" applyFont="1" applyBorder="1" applyAlignment="1">
      <alignment horizontal="right"/>
    </xf>
    <xf numFmtId="170" fontId="15" fillId="35" borderId="18" xfId="58" applyNumberFormat="1" applyFont="1" applyFill="1" applyBorder="1" applyAlignment="1">
      <alignment horizontal="right"/>
      <protection/>
    </xf>
    <xf numFmtId="165" fontId="15" fillId="0" borderId="0" xfId="64" applyNumberFormat="1" applyFont="1" applyBorder="1" applyAlignment="1">
      <alignment/>
    </xf>
    <xf numFmtId="170" fontId="9" fillId="0" borderId="18" xfId="58" applyNumberFormat="1" applyFont="1" applyFill="1" applyBorder="1" applyAlignment="1">
      <alignment horizontal="right"/>
      <protection/>
    </xf>
    <xf numFmtId="37" fontId="11" fillId="34" borderId="0" xfId="59" applyFont="1" applyFill="1">
      <alignment/>
      <protection/>
    </xf>
    <xf numFmtId="171" fontId="9" fillId="0" borderId="0" xfId="64" applyNumberFormat="1" applyFont="1" applyBorder="1" applyAlignment="1">
      <alignment/>
    </xf>
    <xf numFmtId="171" fontId="9" fillId="0" borderId="0" xfId="58" applyNumberFormat="1" applyFont="1" applyBorder="1">
      <alignment/>
      <protection/>
    </xf>
    <xf numFmtId="171" fontId="11" fillId="0" borderId="0" xfId="59" applyNumberFormat="1" applyFont="1">
      <alignment/>
      <protection/>
    </xf>
    <xf numFmtId="171" fontId="9" fillId="0" borderId="0" xfId="58" applyNumberFormat="1" applyFont="1">
      <alignment/>
      <protection/>
    </xf>
    <xf numFmtId="172" fontId="15" fillId="35" borderId="18" xfId="58" applyNumberFormat="1" applyFont="1" applyFill="1" applyBorder="1" applyAlignment="1">
      <alignment horizontal="right"/>
      <protection/>
    </xf>
    <xf numFmtId="171" fontId="15" fillId="0" borderId="0" xfId="64" applyNumberFormat="1" applyFont="1" applyBorder="1" applyAlignment="1">
      <alignment/>
    </xf>
    <xf numFmtId="171" fontId="15" fillId="0" borderId="0" xfId="58" applyNumberFormat="1" applyFont="1">
      <alignment/>
      <protection/>
    </xf>
    <xf numFmtId="171" fontId="15" fillId="0" borderId="0" xfId="58" applyNumberFormat="1" applyFont="1" applyBorder="1">
      <alignment/>
      <protection/>
    </xf>
    <xf numFmtId="171" fontId="17" fillId="0" borderId="0" xfId="59" applyNumberFormat="1" applyFont="1">
      <alignment/>
      <protection/>
    </xf>
    <xf numFmtId="2" fontId="15" fillId="0" borderId="0" xfId="58" applyNumberFormat="1" applyFont="1">
      <alignment/>
      <protection/>
    </xf>
    <xf numFmtId="172" fontId="9" fillId="0" borderId="18" xfId="58" applyNumberFormat="1" applyFont="1" applyFill="1" applyBorder="1" applyAlignment="1">
      <alignment horizontal="right"/>
      <protection/>
    </xf>
    <xf numFmtId="2" fontId="9" fillId="0" borderId="0" xfId="58" applyNumberFormat="1" applyFont="1">
      <alignment/>
      <protection/>
    </xf>
    <xf numFmtId="165" fontId="11" fillId="0" borderId="0" xfId="59" applyNumberFormat="1" applyFont="1">
      <alignment/>
      <protection/>
    </xf>
    <xf numFmtId="167" fontId="11" fillId="0" borderId="0" xfId="59" applyNumberFormat="1" applyFont="1">
      <alignment/>
      <protection/>
    </xf>
    <xf numFmtId="173" fontId="11" fillId="0" borderId="0" xfId="59" applyNumberFormat="1" applyFont="1">
      <alignment/>
      <protection/>
    </xf>
    <xf numFmtId="166" fontId="9" fillId="0" borderId="18" xfId="42" applyNumberFormat="1" applyFont="1" applyFill="1" applyBorder="1" applyAlignment="1">
      <alignment horizontal="right"/>
    </xf>
    <xf numFmtId="0" fontId="15" fillId="0" borderId="0" xfId="58" applyFont="1">
      <alignment/>
      <protection/>
    </xf>
    <xf numFmtId="0" fontId="9" fillId="0" borderId="20" xfId="58" applyFont="1" applyBorder="1" applyAlignment="1">
      <alignment horizontal="left"/>
      <protection/>
    </xf>
    <xf numFmtId="168" fontId="9" fillId="0" borderId="20" xfId="58" applyNumberFormat="1" applyFont="1" applyFill="1" applyBorder="1" applyAlignment="1">
      <alignment horizontal="right"/>
      <protection/>
    </xf>
    <xf numFmtId="0" fontId="12" fillId="0" borderId="0" xfId="58" applyFont="1" applyBorder="1">
      <alignment/>
      <protection/>
    </xf>
    <xf numFmtId="1" fontId="9" fillId="0" borderId="0" xfId="58" applyNumberFormat="1" applyFont="1" applyBorder="1">
      <alignment/>
      <protection/>
    </xf>
    <xf numFmtId="37" fontId="11" fillId="0" borderId="0" xfId="59" applyFont="1" applyBorder="1">
      <alignment/>
      <protection/>
    </xf>
    <xf numFmtId="0" fontId="12" fillId="0" borderId="0" xfId="60" applyFont="1" applyBorder="1" applyAlignment="1">
      <alignment horizontal="centerContinuous"/>
      <protection/>
    </xf>
    <xf numFmtId="1" fontId="8" fillId="33" borderId="14" xfId="57" applyNumberFormat="1" applyFont="1" applyFill="1" applyBorder="1" applyAlignment="1">
      <alignment horizontal="center"/>
      <protection/>
    </xf>
    <xf numFmtId="0" fontId="12" fillId="0" borderId="15" xfId="57" applyFont="1" applyFill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8" fillId="33" borderId="17" xfId="57" applyFont="1" applyFill="1" applyBorder="1" applyAlignment="1">
      <alignment horizontal="center" vertical="center"/>
      <protection/>
    </xf>
    <xf numFmtId="0" fontId="9" fillId="0" borderId="18" xfId="57" applyFont="1" applyFill="1" applyBorder="1" applyAlignment="1">
      <alignment horizontal="left"/>
      <protection/>
    </xf>
    <xf numFmtId="174" fontId="9" fillId="0" borderId="18" xfId="57" applyNumberFormat="1" applyFont="1" applyBorder="1" applyAlignment="1">
      <alignment/>
      <protection/>
    </xf>
    <xf numFmtId="174" fontId="9" fillId="0" borderId="18" xfId="57" applyNumberFormat="1" applyFont="1" applyFill="1" applyBorder="1" applyAlignment="1">
      <alignment/>
      <protection/>
    </xf>
    <xf numFmtId="39" fontId="18" fillId="0" borderId="0" xfId="59" applyNumberFormat="1" applyFont="1">
      <alignment/>
      <protection/>
    </xf>
    <xf numFmtId="0" fontId="8" fillId="33" borderId="17" xfId="57" applyFont="1" applyFill="1" applyBorder="1" applyAlignment="1">
      <alignment horizontal="center"/>
      <protection/>
    </xf>
    <xf numFmtId="0" fontId="9" fillId="0" borderId="18" xfId="57" applyFont="1" applyBorder="1">
      <alignment/>
      <protection/>
    </xf>
    <xf numFmtId="0" fontId="9" fillId="0" borderId="18" xfId="57" applyFont="1" applyBorder="1" applyAlignment="1">
      <alignment wrapText="1"/>
      <protection/>
    </xf>
    <xf numFmtId="0" fontId="9" fillId="0" borderId="20" xfId="57" applyFont="1" applyBorder="1">
      <alignment/>
      <protection/>
    </xf>
    <xf numFmtId="174" fontId="9" fillId="0" borderId="20" xfId="57" applyNumberFormat="1" applyFont="1" applyBorder="1">
      <alignment/>
      <protection/>
    </xf>
    <xf numFmtId="3" fontId="9" fillId="0" borderId="19" xfId="57" applyNumberFormat="1" applyFont="1" applyBorder="1" applyAlignment="1">
      <alignment horizontal="right"/>
      <protection/>
    </xf>
    <xf numFmtId="3" fontId="9" fillId="0" borderId="19" xfId="57" applyNumberFormat="1" applyFont="1" applyFill="1" applyBorder="1" applyAlignment="1">
      <alignment horizontal="right"/>
      <protection/>
    </xf>
    <xf numFmtId="3" fontId="9" fillId="0" borderId="18" xfId="57" applyNumberFormat="1" applyFont="1" applyBorder="1" applyAlignment="1">
      <alignment horizontal="right"/>
      <protection/>
    </xf>
    <xf numFmtId="3" fontId="9" fillId="0" borderId="18" xfId="57" applyNumberFormat="1" applyFont="1" applyFill="1" applyBorder="1" applyAlignment="1">
      <alignment horizontal="right"/>
      <protection/>
    </xf>
    <xf numFmtId="3" fontId="9" fillId="0" borderId="20" xfId="57" applyNumberFormat="1" applyFont="1" applyBorder="1">
      <alignment/>
      <protection/>
    </xf>
    <xf numFmtId="0" fontId="8" fillId="33" borderId="10" xfId="57" applyFont="1" applyFill="1" applyBorder="1" applyAlignment="1">
      <alignment horizontal="center"/>
      <protection/>
    </xf>
    <xf numFmtId="0" fontId="9" fillId="0" borderId="19" xfId="57" applyFont="1" applyBorder="1">
      <alignment/>
      <protection/>
    </xf>
    <xf numFmtId="3" fontId="9" fillId="0" borderId="18" xfId="57" applyNumberFormat="1" applyFont="1" applyFill="1" applyBorder="1" applyAlignment="1">
      <alignment horizontal="right" wrapText="1"/>
      <protection/>
    </xf>
    <xf numFmtId="4" fontId="9" fillId="0" borderId="19" xfId="57" applyNumberFormat="1" applyFont="1" applyBorder="1" applyAlignment="1">
      <alignment horizontal="right"/>
      <protection/>
    </xf>
    <xf numFmtId="4" fontId="9" fillId="0" borderId="18" xfId="57" applyNumberFormat="1" applyFont="1" applyBorder="1" applyAlignment="1">
      <alignment horizontal="right"/>
      <protection/>
    </xf>
    <xf numFmtId="4" fontId="9" fillId="0" borderId="20" xfId="57" applyNumberFormat="1" applyFont="1" applyBorder="1">
      <alignment/>
      <protection/>
    </xf>
    <xf numFmtId="0" fontId="9" fillId="0" borderId="19" xfId="57" applyFont="1" applyFill="1" applyBorder="1" applyAlignment="1">
      <alignment horizontal="left"/>
      <protection/>
    </xf>
    <xf numFmtId="174" fontId="9" fillId="0" borderId="18" xfId="57" applyNumberFormat="1" applyFont="1" applyBorder="1">
      <alignment/>
      <protection/>
    </xf>
    <xf numFmtId="174" fontId="9" fillId="0" borderId="18" xfId="57" applyNumberFormat="1" applyFont="1" applyBorder="1" applyAlignment="1">
      <alignment horizontal="right"/>
      <protection/>
    </xf>
    <xf numFmtId="174" fontId="9" fillId="0" borderId="19" xfId="57" applyNumberFormat="1" applyFont="1" applyBorder="1" applyAlignment="1">
      <alignment/>
      <protection/>
    </xf>
    <xf numFmtId="39" fontId="18" fillId="0" borderId="0" xfId="59" applyNumberFormat="1" applyFont="1" applyBorder="1">
      <alignment/>
      <protection/>
    </xf>
    <xf numFmtId="0" fontId="9" fillId="0" borderId="20" xfId="58" applyFont="1" applyBorder="1">
      <alignment/>
      <protection/>
    </xf>
    <xf numFmtId="0" fontId="3" fillId="33" borderId="14" xfId="57" applyFont="1" applyFill="1" applyBorder="1" applyAlignment="1">
      <alignment horizontal="center"/>
      <protection/>
    </xf>
    <xf numFmtId="0" fontId="9" fillId="0" borderId="15" xfId="57" applyFont="1" applyBorder="1">
      <alignment/>
      <protection/>
    </xf>
    <xf numFmtId="174" fontId="9" fillId="0" borderId="15" xfId="57" applyNumberFormat="1" applyFont="1" applyBorder="1" applyAlignment="1">
      <alignment horizontal="center"/>
      <protection/>
    </xf>
    <xf numFmtId="0" fontId="9" fillId="0" borderId="16" xfId="57" applyFont="1" applyBorder="1" applyAlignment="1">
      <alignment horizontal="center"/>
      <protection/>
    </xf>
    <xf numFmtId="164" fontId="9" fillId="0" borderId="20" xfId="57" applyNumberFormat="1" applyFont="1" applyBorder="1" applyAlignment="1">
      <alignment/>
      <protection/>
    </xf>
    <xf numFmtId="3" fontId="9" fillId="0" borderId="18" xfId="42" applyNumberFormat="1" applyFont="1" applyBorder="1" applyAlignment="1">
      <alignment/>
    </xf>
    <xf numFmtId="3" fontId="9" fillId="0" borderId="20" xfId="57" applyNumberFormat="1" applyFont="1" applyBorder="1" applyAlignment="1">
      <alignment/>
      <protection/>
    </xf>
    <xf numFmtId="0" fontId="9" fillId="0" borderId="20" xfId="57" applyFont="1" applyBorder="1" applyAlignment="1">
      <alignment wrapText="1"/>
      <protection/>
    </xf>
    <xf numFmtId="174" fontId="9" fillId="0" borderId="20" xfId="57" applyNumberFormat="1" applyFont="1" applyBorder="1" applyAlignment="1">
      <alignment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wrapText="1"/>
      <protection/>
    </xf>
    <xf numFmtId="174" fontId="9" fillId="0" borderId="0" xfId="57" applyNumberFormat="1" applyFont="1" applyBorder="1" applyAlignment="1">
      <alignment wrapText="1"/>
      <protection/>
    </xf>
    <xf numFmtId="0" fontId="9" fillId="0" borderId="0" xfId="57" applyFont="1" applyBorder="1">
      <alignment/>
      <protection/>
    </xf>
    <xf numFmtId="37" fontId="69" fillId="0" borderId="0" xfId="59" applyFont="1">
      <alignment/>
      <protection/>
    </xf>
    <xf numFmtId="37" fontId="9" fillId="0" borderId="0" xfId="59" applyFont="1">
      <alignment/>
      <protection/>
    </xf>
    <xf numFmtId="168" fontId="15" fillId="35" borderId="18" xfId="0" applyNumberFormat="1" applyFont="1" applyFill="1" applyBorder="1" applyAlignment="1">
      <alignment/>
    </xf>
    <xf numFmtId="37" fontId="15" fillId="0" borderId="0" xfId="59" applyFont="1">
      <alignment/>
      <protection/>
    </xf>
    <xf numFmtId="168" fontId="9" fillId="0" borderId="18" xfId="0" applyNumberFormat="1" applyFont="1" applyFill="1" applyBorder="1" applyAlignment="1">
      <alignment/>
    </xf>
    <xf numFmtId="168" fontId="9" fillId="0" borderId="22" xfId="0" applyNumberFormat="1" applyFont="1" applyFill="1" applyBorder="1" applyAlignment="1">
      <alignment horizontal="right"/>
    </xf>
    <xf numFmtId="168" fontId="9" fillId="0" borderId="18" xfId="0" applyNumberFormat="1" applyFont="1" applyBorder="1" applyAlignment="1">
      <alignment/>
    </xf>
    <xf numFmtId="166" fontId="9" fillId="0" borderId="18" xfId="0" applyNumberFormat="1" applyFont="1" applyBorder="1" applyAlignment="1">
      <alignment/>
    </xf>
    <xf numFmtId="168" fontId="9" fillId="0" borderId="0" xfId="58" applyNumberFormat="1" applyFont="1">
      <alignment/>
      <protection/>
    </xf>
    <xf numFmtId="170" fontId="15" fillId="35" borderId="18" xfId="0" applyNumberFormat="1" applyFont="1" applyFill="1" applyBorder="1" applyAlignment="1">
      <alignment/>
    </xf>
    <xf numFmtId="168" fontId="15" fillId="35" borderId="22" xfId="0" applyNumberFormat="1" applyFont="1" applyFill="1" applyBorder="1" applyAlignment="1">
      <alignment horizontal="right"/>
    </xf>
    <xf numFmtId="170" fontId="9" fillId="0" borderId="18" xfId="0" applyNumberFormat="1" applyFont="1" applyFill="1" applyBorder="1" applyAlignment="1">
      <alignment/>
    </xf>
    <xf numFmtId="0" fontId="9" fillId="0" borderId="18" xfId="58" applyFont="1" applyFill="1" applyBorder="1" applyAlignment="1">
      <alignment horizontal="left"/>
      <protection/>
    </xf>
    <xf numFmtId="170" fontId="9" fillId="0" borderId="18" xfId="0" applyNumberFormat="1" applyFont="1" applyBorder="1" applyAlignment="1">
      <alignment/>
    </xf>
    <xf numFmtId="170" fontId="9" fillId="0" borderId="18" xfId="0" applyNumberFormat="1" applyFont="1" applyFill="1" applyBorder="1" applyAlignment="1">
      <alignment/>
    </xf>
    <xf numFmtId="166" fontId="9" fillId="0" borderId="18" xfId="0" applyNumberFormat="1" applyFont="1" applyFill="1" applyBorder="1" applyAlignment="1">
      <alignment/>
    </xf>
    <xf numFmtId="172" fontId="15" fillId="35" borderId="22" xfId="0" applyNumberFormat="1" applyFont="1" applyFill="1" applyBorder="1" applyAlignment="1">
      <alignment horizontal="right"/>
    </xf>
    <xf numFmtId="172" fontId="9" fillId="0" borderId="22" xfId="0" applyNumberFormat="1" applyFont="1" applyFill="1" applyBorder="1" applyAlignment="1">
      <alignment horizontal="right"/>
    </xf>
    <xf numFmtId="168" fontId="15" fillId="35" borderId="18" xfId="0" applyNumberFormat="1" applyFont="1" applyFill="1" applyBorder="1" applyAlignment="1">
      <alignment horizontal="right"/>
    </xf>
    <xf numFmtId="166" fontId="9" fillId="0" borderId="18" xfId="0" applyNumberFormat="1" applyFont="1" applyBorder="1" applyAlignment="1">
      <alignment horizontal="right"/>
    </xf>
    <xf numFmtId="166" fontId="9" fillId="0" borderId="22" xfId="0" applyNumberFormat="1" applyFont="1" applyBorder="1" applyAlignment="1">
      <alignment horizontal="right"/>
    </xf>
    <xf numFmtId="168" fontId="15" fillId="0" borderId="18" xfId="0" applyNumberFormat="1" applyFont="1" applyFill="1" applyBorder="1" applyAlignment="1">
      <alignment horizontal="right"/>
    </xf>
    <xf numFmtId="168" fontId="9" fillId="0" borderId="22" xfId="0" applyNumberFormat="1" applyFont="1" applyFill="1" applyBorder="1" applyAlignment="1">
      <alignment horizontal="right" indent="1"/>
    </xf>
    <xf numFmtId="166" fontId="9" fillId="0" borderId="20" xfId="0" applyNumberFormat="1" applyFont="1" applyBorder="1" applyAlignment="1">
      <alignment horizontal="right"/>
    </xf>
    <xf numFmtId="168" fontId="9" fillId="0" borderId="20" xfId="0" applyNumberFormat="1" applyFont="1" applyFill="1" applyBorder="1" applyAlignment="1">
      <alignment horizontal="right"/>
    </xf>
    <xf numFmtId="166" fontId="9" fillId="0" borderId="23" xfId="0" applyNumberFormat="1" applyFont="1" applyBorder="1" applyAlignment="1">
      <alignment horizontal="right"/>
    </xf>
    <xf numFmtId="0" fontId="12" fillId="0" borderId="0" xfId="58" applyFont="1">
      <alignment/>
      <protection/>
    </xf>
    <xf numFmtId="174" fontId="9" fillId="0" borderId="0" xfId="58" applyNumberFormat="1" applyFont="1">
      <alignment/>
      <protection/>
    </xf>
    <xf numFmtId="1" fontId="8" fillId="0" borderId="14" xfId="57" applyNumberFormat="1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39" fontId="12" fillId="0" borderId="0" xfId="59" applyNumberFormat="1" applyFont="1">
      <alignment/>
      <protection/>
    </xf>
    <xf numFmtId="0" fontId="9" fillId="0" borderId="17" xfId="57" applyFont="1" applyBorder="1" applyAlignment="1">
      <alignment wrapText="1"/>
      <protection/>
    </xf>
    <xf numFmtId="175" fontId="9" fillId="0" borderId="18" xfId="57" applyNumberFormat="1" applyFont="1" applyBorder="1" applyAlignment="1">
      <alignment/>
      <protection/>
    </xf>
    <xf numFmtId="0" fontId="9" fillId="0" borderId="17" xfId="57" applyFont="1" applyFill="1" applyBorder="1" applyAlignment="1">
      <alignment horizontal="left"/>
      <protection/>
    </xf>
    <xf numFmtId="0" fontId="9" fillId="0" borderId="17" xfId="57" applyFont="1" applyBorder="1">
      <alignment/>
      <protection/>
    </xf>
    <xf numFmtId="3" fontId="9" fillId="0" borderId="18" xfId="57" applyNumberFormat="1" applyFont="1" applyFill="1" applyBorder="1" applyAlignment="1">
      <alignment/>
      <protection/>
    </xf>
    <xf numFmtId="3" fontId="9" fillId="0" borderId="18" xfId="57" applyNumberFormat="1" applyFont="1" applyFill="1" applyBorder="1" applyAlignment="1">
      <alignment wrapText="1"/>
      <protection/>
    </xf>
    <xf numFmtId="0" fontId="9" fillId="0" borderId="13" xfId="57" applyFont="1" applyBorder="1">
      <alignment/>
      <protection/>
    </xf>
    <xf numFmtId="3" fontId="9" fillId="0" borderId="20" xfId="57" applyNumberFormat="1" applyFont="1" applyFill="1" applyBorder="1">
      <alignment/>
      <protection/>
    </xf>
    <xf numFmtId="0" fontId="9" fillId="0" borderId="0" xfId="0" applyFont="1" applyAlignment="1">
      <alignment/>
    </xf>
    <xf numFmtId="0" fontId="8" fillId="0" borderId="14" xfId="57" applyFont="1" applyBorder="1" applyAlignment="1">
      <alignment horizontal="center"/>
      <protection/>
    </xf>
    <xf numFmtId="174" fontId="9" fillId="0" borderId="19" xfId="57" applyNumberFormat="1" applyFont="1" applyBorder="1" applyAlignment="1">
      <alignment horizontal="right"/>
      <protection/>
    </xf>
    <xf numFmtId="174" fontId="9" fillId="0" borderId="0" xfId="0" applyNumberFormat="1" applyFont="1" applyAlignment="1">
      <alignment/>
    </xf>
    <xf numFmtId="175" fontId="9" fillId="0" borderId="18" xfId="57" applyNumberFormat="1" applyFont="1" applyBorder="1" applyAlignment="1">
      <alignment horizontal="right"/>
      <protection/>
    </xf>
    <xf numFmtId="3" fontId="9" fillId="0" borderId="19" xfId="46" applyNumberFormat="1" applyFont="1" applyBorder="1" applyAlignment="1">
      <alignment/>
    </xf>
    <xf numFmtId="3" fontId="9" fillId="0" borderId="19" xfId="46" applyNumberFormat="1" applyFont="1" applyBorder="1" applyAlignment="1">
      <alignment horizontal="right"/>
    </xf>
    <xf numFmtId="3" fontId="9" fillId="0" borderId="18" xfId="46" applyNumberFormat="1" applyFont="1" applyBorder="1" applyAlignment="1">
      <alignment/>
    </xf>
    <xf numFmtId="3" fontId="9" fillId="0" borderId="18" xfId="46" applyNumberFormat="1" applyFont="1" applyBorder="1" applyAlignment="1">
      <alignment horizontal="right"/>
    </xf>
    <xf numFmtId="3" fontId="9" fillId="0" borderId="20" xfId="57" applyNumberFormat="1" applyFont="1" applyBorder="1" applyAlignment="1">
      <alignment horizontal="right"/>
      <protection/>
    </xf>
    <xf numFmtId="4" fontId="9" fillId="0" borderId="20" xfId="57" applyNumberFormat="1" applyFont="1" applyBorder="1" applyAlignment="1">
      <alignment horizontal="right"/>
      <protection/>
    </xf>
    <xf numFmtId="174" fontId="9" fillId="0" borderId="20" xfId="57" applyNumberFormat="1" applyFont="1" applyBorder="1" applyAlignment="1">
      <alignment horizontal="right"/>
      <protection/>
    </xf>
    <xf numFmtId="0" fontId="70" fillId="0" borderId="0" xfId="58" applyFont="1">
      <alignment/>
      <protection/>
    </xf>
    <xf numFmtId="37" fontId="70" fillId="0" borderId="0" xfId="59" applyFont="1">
      <alignment/>
      <protection/>
    </xf>
    <xf numFmtId="37" fontId="71" fillId="0" borderId="0" xfId="59" applyFont="1">
      <alignment/>
      <protection/>
    </xf>
    <xf numFmtId="0" fontId="70" fillId="0" borderId="0" xfId="57" applyFont="1" applyBorder="1">
      <alignment/>
      <protection/>
    </xf>
    <xf numFmtId="37" fontId="9" fillId="34" borderId="0" xfId="59" applyFont="1" applyFill="1">
      <alignment/>
      <protection/>
    </xf>
    <xf numFmtId="0" fontId="3" fillId="34" borderId="0" xfId="0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0" fontId="21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4" xfId="0" applyFont="1" applyFill="1" applyBorder="1" applyAlignment="1">
      <alignment horizontal="centerContinuous" wrapText="1"/>
    </xf>
    <xf numFmtId="0" fontId="3" fillId="34" borderId="21" xfId="0" applyFont="1" applyFill="1" applyBorder="1" applyAlignment="1">
      <alignment horizontal="centerContinuous" wrapText="1"/>
    </xf>
    <xf numFmtId="0" fontId="3" fillId="34" borderId="16" xfId="0" applyFont="1" applyFill="1" applyBorder="1" applyAlignment="1">
      <alignment horizontal="centerContinuous" wrapText="1"/>
    </xf>
    <xf numFmtId="0" fontId="3" fillId="34" borderId="20" xfId="0" applyFont="1" applyFill="1" applyBorder="1" applyAlignment="1">
      <alignment/>
    </xf>
    <xf numFmtId="1" fontId="3" fillId="34" borderId="15" xfId="0" applyNumberFormat="1" applyFont="1" applyFill="1" applyBorder="1" applyAlignment="1">
      <alignment horizontal="center" wrapText="1"/>
    </xf>
    <xf numFmtId="1" fontId="3" fillId="34" borderId="18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/>
    </xf>
    <xf numFmtId="176" fontId="3" fillId="33" borderId="18" xfId="44" applyNumberFormat="1" applyFont="1" applyFill="1" applyBorder="1" applyAlignment="1">
      <alignment/>
    </xf>
    <xf numFmtId="166" fontId="3" fillId="33" borderId="18" xfId="44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4" borderId="17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43" fontId="3" fillId="33" borderId="18" xfId="44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3" fillId="34" borderId="17" xfId="0" applyFont="1" applyFill="1" applyBorder="1" applyAlignment="1" quotePrefix="1">
      <alignment/>
    </xf>
    <xf numFmtId="177" fontId="3" fillId="33" borderId="18" xfId="44" applyNumberFormat="1" applyFont="1" applyFill="1" applyBorder="1" applyAlignment="1">
      <alignment/>
    </xf>
    <xf numFmtId="0" fontId="3" fillId="34" borderId="13" xfId="0" applyFont="1" applyFill="1" applyBorder="1" applyAlignment="1" quotePrefix="1">
      <alignment/>
    </xf>
    <xf numFmtId="177" fontId="3" fillId="33" borderId="20" xfId="44" applyNumberFormat="1" applyFont="1" applyFill="1" applyBorder="1" applyAlignment="1">
      <alignment/>
    </xf>
    <xf numFmtId="166" fontId="3" fillId="33" borderId="20" xfId="44" applyNumberFormat="1" applyFont="1" applyFill="1" applyBorder="1" applyAlignment="1">
      <alignment/>
    </xf>
    <xf numFmtId="0" fontId="3" fillId="34" borderId="0" xfId="0" applyFont="1" applyFill="1" applyBorder="1" applyAlignment="1" quotePrefix="1">
      <alignment/>
    </xf>
    <xf numFmtId="177" fontId="3" fillId="33" borderId="0" xfId="44" applyNumberFormat="1" applyFont="1" applyFill="1" applyBorder="1" applyAlignment="1">
      <alignment/>
    </xf>
    <xf numFmtId="177" fontId="2" fillId="33" borderId="0" xfId="45" applyNumberFormat="1" applyFont="1" applyFill="1" applyBorder="1" applyAlignment="1">
      <alignment horizontal="right"/>
    </xf>
    <xf numFmtId="166" fontId="3" fillId="33" borderId="0" xfId="65" applyNumberFormat="1" applyFont="1" applyFill="1" applyBorder="1" applyAlignment="1">
      <alignment/>
    </xf>
    <xf numFmtId="43" fontId="3" fillId="34" borderId="0" xfId="0" applyNumberFormat="1" applyFont="1" applyFill="1" applyAlignment="1">
      <alignment/>
    </xf>
    <xf numFmtId="176" fontId="3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176" fontId="72" fillId="33" borderId="0" xfId="42" applyNumberFormat="1" applyFont="1" applyFill="1" applyAlignment="1">
      <alignment/>
    </xf>
    <xf numFmtId="0" fontId="26" fillId="33" borderId="0" xfId="0" applyFont="1" applyFill="1" applyAlignment="1">
      <alignment/>
    </xf>
    <xf numFmtId="1" fontId="23" fillId="33" borderId="24" xfId="57" applyNumberFormat="1" applyFont="1" applyFill="1" applyBorder="1" applyAlignment="1">
      <alignment horizontal="center"/>
      <protection/>
    </xf>
    <xf numFmtId="1" fontId="23" fillId="33" borderId="25" xfId="57" applyNumberFormat="1" applyFont="1" applyFill="1" applyBorder="1" applyAlignment="1">
      <alignment horizontal="center"/>
      <protection/>
    </xf>
    <xf numFmtId="166" fontId="23" fillId="33" borderId="26" xfId="57" applyNumberFormat="1" applyFont="1" applyFill="1" applyBorder="1" applyAlignment="1">
      <alignment horizontal="center"/>
      <protection/>
    </xf>
    <xf numFmtId="0" fontId="23" fillId="33" borderId="27" xfId="0" applyFont="1" applyFill="1" applyBorder="1" applyAlignment="1">
      <alignment horizontal="left" vertical="center" wrapText="1"/>
    </xf>
    <xf numFmtId="3" fontId="23" fillId="33" borderId="28" xfId="0" applyNumberFormat="1" applyFont="1" applyFill="1" applyBorder="1" applyAlignment="1">
      <alignment horizontal="right" vertical="center" wrapText="1"/>
    </xf>
    <xf numFmtId="3" fontId="23" fillId="33" borderId="29" xfId="0" applyNumberFormat="1" applyFont="1" applyFill="1" applyBorder="1" applyAlignment="1">
      <alignment horizontal="right" vertical="center" wrapText="1"/>
    </xf>
    <xf numFmtId="166" fontId="23" fillId="33" borderId="3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30" xfId="0" applyFont="1" applyFill="1" applyBorder="1" applyAlignment="1">
      <alignment horizontal="right" vertical="center" wrapText="1"/>
    </xf>
    <xf numFmtId="0" fontId="26" fillId="33" borderId="27" xfId="0" applyFont="1" applyFill="1" applyBorder="1" applyAlignment="1">
      <alignment horizontal="left" vertical="center" wrapText="1"/>
    </xf>
    <xf numFmtId="3" fontId="26" fillId="33" borderId="28" xfId="0" applyNumberFormat="1" applyFont="1" applyFill="1" applyBorder="1" applyAlignment="1">
      <alignment horizontal="right" vertical="center" wrapText="1"/>
    </xf>
    <xf numFmtId="3" fontId="26" fillId="33" borderId="29" xfId="0" applyNumberFormat="1" applyFont="1" applyFill="1" applyBorder="1" applyAlignment="1">
      <alignment horizontal="right" vertical="center" wrapText="1"/>
    </xf>
    <xf numFmtId="166" fontId="26" fillId="33" borderId="30" xfId="0" applyNumberFormat="1" applyFont="1" applyFill="1" applyBorder="1" applyAlignment="1">
      <alignment horizontal="right" vertical="center" wrapText="1"/>
    </xf>
    <xf numFmtId="0" fontId="26" fillId="33" borderId="30" xfId="0" applyFont="1" applyFill="1" applyBorder="1" applyAlignment="1">
      <alignment horizontal="right" vertical="center" wrapText="1"/>
    </xf>
    <xf numFmtId="0" fontId="26" fillId="33" borderId="31" xfId="0" applyFont="1" applyFill="1" applyBorder="1" applyAlignment="1">
      <alignment horizontal="left" vertical="center" wrapText="1"/>
    </xf>
    <xf numFmtId="0" fontId="26" fillId="33" borderId="24" xfId="0" applyFont="1" applyFill="1" applyBorder="1" applyAlignment="1">
      <alignment horizontal="right" vertical="center" wrapText="1"/>
    </xf>
    <xf numFmtId="0" fontId="26" fillId="33" borderId="32" xfId="0" applyFont="1" applyFill="1" applyBorder="1" applyAlignment="1">
      <alignment horizontal="right" vertical="center" wrapText="1"/>
    </xf>
    <xf numFmtId="166" fontId="26" fillId="33" borderId="33" xfId="0" applyNumberFormat="1" applyFont="1" applyFill="1" applyBorder="1" applyAlignment="1">
      <alignment horizontal="right" vertical="center" wrapText="1"/>
    </xf>
    <xf numFmtId="49" fontId="26" fillId="33" borderId="0" xfId="57" applyNumberFormat="1" applyFont="1" applyFill="1" applyBorder="1" applyAlignment="1">
      <alignment horizontal="left"/>
      <protection/>
    </xf>
    <xf numFmtId="3" fontId="26" fillId="33" borderId="0" xfId="57" applyNumberFormat="1" applyFont="1" applyFill="1" applyBorder="1">
      <alignment/>
      <protection/>
    </xf>
    <xf numFmtId="166" fontId="26" fillId="33" borderId="0" xfId="57" applyNumberFormat="1" applyFont="1" applyFill="1" applyBorder="1" applyAlignment="1">
      <alignment horizontal="right"/>
      <protection/>
    </xf>
    <xf numFmtId="0" fontId="28" fillId="33" borderId="0" xfId="0" applyFont="1" applyFill="1" applyAlignment="1">
      <alignment/>
    </xf>
    <xf numFmtId="176" fontId="73" fillId="33" borderId="0" xfId="42" applyNumberFormat="1" applyFont="1" applyFill="1" applyAlignment="1">
      <alignment/>
    </xf>
    <xf numFmtId="0" fontId="26" fillId="33" borderId="28" xfId="0" applyFont="1" applyFill="1" applyBorder="1" applyAlignment="1">
      <alignment horizontal="right" vertical="center" wrapText="1"/>
    </xf>
    <xf numFmtId="0" fontId="26" fillId="33" borderId="29" xfId="0" applyFont="1" applyFill="1" applyBorder="1" applyAlignment="1">
      <alignment horizontal="right" vertical="center" wrapText="1"/>
    </xf>
    <xf numFmtId="3" fontId="26" fillId="33" borderId="24" xfId="0" applyNumberFormat="1" applyFont="1" applyFill="1" applyBorder="1" applyAlignment="1">
      <alignment horizontal="right" vertical="center" wrapText="1"/>
    </xf>
    <xf numFmtId="3" fontId="26" fillId="33" borderId="32" xfId="0" applyNumberFormat="1" applyFont="1" applyFill="1" applyBorder="1" applyAlignment="1">
      <alignment horizontal="right" vertical="center" wrapText="1"/>
    </xf>
    <xf numFmtId="176" fontId="74" fillId="33" borderId="0" xfId="42" applyNumberFormat="1" applyFont="1" applyFill="1" applyAlignment="1">
      <alignment/>
    </xf>
    <xf numFmtId="1" fontId="23" fillId="33" borderId="34" xfId="57" applyNumberFormat="1" applyFont="1" applyFill="1" applyBorder="1" applyAlignment="1">
      <alignment horizontal="center"/>
      <protection/>
    </xf>
    <xf numFmtId="3" fontId="24" fillId="0" borderId="0" xfId="0" applyNumberFormat="1" applyFont="1" applyAlignment="1">
      <alignment/>
    </xf>
    <xf numFmtId="165" fontId="74" fillId="33" borderId="0" xfId="63" applyNumberFormat="1" applyFont="1" applyFill="1" applyAlignment="1">
      <alignment/>
    </xf>
    <xf numFmtId="168" fontId="9" fillId="0" borderId="17" xfId="58" applyNumberFormat="1" applyFont="1" applyFill="1" applyBorder="1" applyAlignment="1">
      <alignment horizontal="right"/>
      <protection/>
    </xf>
    <xf numFmtId="168" fontId="9" fillId="0" borderId="17" xfId="0" applyNumberFormat="1" applyFont="1" applyFill="1" applyBorder="1" applyAlignment="1">
      <alignment/>
    </xf>
    <xf numFmtId="3" fontId="3" fillId="33" borderId="14" xfId="0" applyNumberFormat="1" applyFont="1" applyFill="1" applyBorder="1" applyAlignment="1" applyProtection="1">
      <alignment horizontal="center"/>
      <protection/>
    </xf>
    <xf numFmtId="3" fontId="3" fillId="33" borderId="21" xfId="0" applyNumberFormat="1" applyFont="1" applyFill="1" applyBorder="1" applyAlignment="1" applyProtection="1">
      <alignment horizontal="center"/>
      <protection/>
    </xf>
    <xf numFmtId="3" fontId="3" fillId="33" borderId="16" xfId="0" applyNumberFormat="1" applyFont="1" applyFill="1" applyBorder="1" applyAlignment="1" applyProtection="1">
      <alignment horizontal="center"/>
      <protection/>
    </xf>
    <xf numFmtId="0" fontId="8" fillId="33" borderId="19" xfId="57" applyFont="1" applyFill="1" applyBorder="1" applyAlignment="1">
      <alignment horizontal="center" vertical="center"/>
      <protection/>
    </xf>
    <xf numFmtId="0" fontId="8" fillId="33" borderId="18" xfId="57" applyFont="1" applyFill="1" applyBorder="1" applyAlignment="1">
      <alignment horizontal="center" vertical="center"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8" fillId="0" borderId="0" xfId="58" applyFont="1" applyAlignment="1">
      <alignment horizont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18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37" fontId="3" fillId="34" borderId="14" xfId="0" applyNumberFormat="1" applyFont="1" applyFill="1" applyBorder="1" applyAlignment="1">
      <alignment horizontal="center" wrapText="1"/>
    </xf>
    <xf numFmtId="37" fontId="3" fillId="34" borderId="21" xfId="0" applyNumberFormat="1" applyFont="1" applyFill="1" applyBorder="1" applyAlignment="1">
      <alignment horizontal="center" wrapText="1"/>
    </xf>
    <xf numFmtId="37" fontId="3" fillId="34" borderId="16" xfId="0" applyNumberFormat="1" applyFont="1" applyFill="1" applyBorder="1" applyAlignment="1">
      <alignment horizontal="center" wrapText="1"/>
    </xf>
    <xf numFmtId="49" fontId="23" fillId="33" borderId="0" xfId="57" applyNumberFormat="1" applyFont="1" applyFill="1" applyAlignment="1">
      <alignment horizontal="center"/>
      <protection/>
    </xf>
    <xf numFmtId="49" fontId="23" fillId="33" borderId="35" xfId="57" applyNumberFormat="1" applyFont="1" applyFill="1" applyBorder="1" applyAlignment="1">
      <alignment horizontal="center" vertical="center"/>
      <protection/>
    </xf>
    <xf numFmtId="49" fontId="23" fillId="33" borderId="36" xfId="57" applyNumberFormat="1" applyFont="1" applyFill="1" applyBorder="1" applyAlignment="1">
      <alignment horizontal="center" vertical="center"/>
      <protection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3 2" xfId="59"/>
    <cellStyle name="Normal_MMA arrival and LOS 2005" xfId="60"/>
    <cellStyle name="Note" xfId="61"/>
    <cellStyle name="Output" xfId="62"/>
    <cellStyle name="Percent" xfId="63"/>
    <cellStyle name="Percent 2" xfId="64"/>
    <cellStyle name="Percent 4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38.140625" style="11" customWidth="1"/>
    <col min="2" max="3" width="11.8515625" style="48" customWidth="1"/>
    <col min="4" max="4" width="11.8515625" style="66" customWidth="1"/>
    <col min="5" max="6" width="11.8515625" style="48" customWidth="1"/>
    <col min="7" max="7" width="11.8515625" style="66" customWidth="1"/>
    <col min="8" max="8" width="8.8515625" style="11" customWidth="1"/>
    <col min="9" max="10" width="10.00390625" style="5" customWidth="1"/>
    <col min="11" max="13" width="8.8515625" style="5" customWidth="1"/>
    <col min="14" max="16384" width="8.8515625" style="11" customWidth="1"/>
  </cols>
  <sheetData>
    <row r="1" spans="1:13" s="4" customFormat="1" ht="12.75">
      <c r="A1" s="1" t="s">
        <v>0</v>
      </c>
      <c r="B1" s="2"/>
      <c r="C1" s="2"/>
      <c r="D1" s="3"/>
      <c r="E1" s="2"/>
      <c r="F1" s="2"/>
      <c r="G1" s="3"/>
      <c r="I1" s="5"/>
      <c r="J1" s="5"/>
      <c r="K1" s="5"/>
      <c r="L1" s="5"/>
      <c r="M1" s="5"/>
    </row>
    <row r="2" spans="2:13" s="4" customFormat="1" ht="12.75">
      <c r="B2" s="6"/>
      <c r="C2" s="6"/>
      <c r="D2" s="7"/>
      <c r="E2" s="6"/>
      <c r="F2" s="6"/>
      <c r="G2" s="7"/>
      <c r="I2" s="5"/>
      <c r="J2" s="5"/>
      <c r="K2" s="5"/>
      <c r="L2" s="5"/>
      <c r="M2" s="5"/>
    </row>
    <row r="3" spans="1:7" ht="12.75">
      <c r="A3" s="8"/>
      <c r="B3" s="335" t="s">
        <v>1</v>
      </c>
      <c r="C3" s="336"/>
      <c r="D3" s="337"/>
      <c r="E3" s="9" t="s">
        <v>2</v>
      </c>
      <c r="F3" s="9"/>
      <c r="G3" s="10"/>
    </row>
    <row r="4" spans="1:7" ht="12.75">
      <c r="A4" s="12"/>
      <c r="B4" s="13" t="s">
        <v>3</v>
      </c>
      <c r="C4" s="14" t="s">
        <v>4</v>
      </c>
      <c r="D4" s="15" t="s">
        <v>5</v>
      </c>
      <c r="E4" s="13" t="s">
        <v>3</v>
      </c>
      <c r="F4" s="16" t="s">
        <v>4</v>
      </c>
      <c r="G4" s="15" t="s">
        <v>5</v>
      </c>
    </row>
    <row r="5" spans="1:7" ht="12.75">
      <c r="A5" s="17"/>
      <c r="B5" s="18"/>
      <c r="C5" s="19"/>
      <c r="D5" s="20"/>
      <c r="E5" s="18"/>
      <c r="F5" s="19"/>
      <c r="G5" s="20"/>
    </row>
    <row r="6" spans="1:7" ht="12.75">
      <c r="A6" s="21" t="s">
        <v>6</v>
      </c>
      <c r="B6" s="22">
        <v>692108.1633491296</v>
      </c>
      <c r="C6" s="22">
        <v>657703.3864221913</v>
      </c>
      <c r="D6" s="23">
        <v>5.23104755687746</v>
      </c>
      <c r="E6" s="22">
        <v>6931186.606873395</v>
      </c>
      <c r="F6" s="22">
        <v>6622082.718571156</v>
      </c>
      <c r="G6" s="23">
        <v>4.6677744969174</v>
      </c>
    </row>
    <row r="7" spans="1:7" ht="12.75">
      <c r="A7" s="21" t="s">
        <v>7</v>
      </c>
      <c r="B7" s="22">
        <v>447329.16334709665</v>
      </c>
      <c r="C7" s="22">
        <v>427874.38642282673</v>
      </c>
      <c r="D7" s="23">
        <v>4.5468430786237</v>
      </c>
      <c r="E7" s="22">
        <v>4690361.845395001</v>
      </c>
      <c r="F7" s="22">
        <v>4502577.718574921</v>
      </c>
      <c r="G7" s="23">
        <v>4.17059157125475</v>
      </c>
    </row>
    <row r="8" spans="1:7" ht="12.75">
      <c r="A8" s="21" t="s">
        <v>8</v>
      </c>
      <c r="B8" s="22">
        <v>244778.9999999925</v>
      </c>
      <c r="C8" s="22">
        <v>229828.9999999981</v>
      </c>
      <c r="D8" s="23">
        <v>6.50483620430603</v>
      </c>
      <c r="E8" s="22">
        <v>2240824.7614816437</v>
      </c>
      <c r="F8" s="22">
        <v>2119505.0000000065</v>
      </c>
      <c r="G8" s="23">
        <v>5.7239667508044</v>
      </c>
    </row>
    <row r="9" spans="1:7" ht="12.75">
      <c r="A9" s="21" t="s">
        <v>9</v>
      </c>
      <c r="B9" s="22">
        <v>5871535.702745711</v>
      </c>
      <c r="C9" s="22">
        <v>5685918.174861453</v>
      </c>
      <c r="D9" s="23">
        <v>3.2645128223074</v>
      </c>
      <c r="E9" s="22">
        <v>62450161.870171405</v>
      </c>
      <c r="F9" s="22">
        <v>59756129.58444209</v>
      </c>
      <c r="G9" s="23">
        <v>4.50837814373896</v>
      </c>
    </row>
    <row r="10" spans="1:7" ht="12.75">
      <c r="A10" s="21" t="s">
        <v>10</v>
      </c>
      <c r="B10" s="22">
        <v>195717.8567581906</v>
      </c>
      <c r="C10" s="22">
        <v>189530.60582871918</v>
      </c>
      <c r="D10" s="23">
        <v>3.26451282230529</v>
      </c>
      <c r="E10" s="22">
        <v>228755.17168560953</v>
      </c>
      <c r="F10" s="22">
        <v>218088.06417679595</v>
      </c>
      <c r="G10" s="23">
        <v>4.89119271569404</v>
      </c>
    </row>
    <row r="11" spans="1:8" ht="12.75">
      <c r="A11" s="21" t="s">
        <v>11</v>
      </c>
      <c r="B11" s="22">
        <v>925203</v>
      </c>
      <c r="C11" s="22">
        <v>887846</v>
      </c>
      <c r="D11" s="23">
        <v>4.20759906560372</v>
      </c>
      <c r="E11" s="22">
        <v>9165745</v>
      </c>
      <c r="F11" s="22">
        <v>9093058</v>
      </c>
      <c r="G11" s="23">
        <v>0.799368045381433</v>
      </c>
      <c r="H11" s="24"/>
    </row>
    <row r="12" spans="1:8" ht="12.75">
      <c r="A12" s="21" t="s">
        <v>12</v>
      </c>
      <c r="B12" s="25">
        <v>88.69999694824219</v>
      </c>
      <c r="C12" s="25">
        <v>88.0999984741211</v>
      </c>
      <c r="D12" s="23">
        <v>0.68104254768783</v>
      </c>
      <c r="E12" s="25">
        <v>88.5999984741211</v>
      </c>
      <c r="F12" s="25">
        <v>86.19999694824219</v>
      </c>
      <c r="G12" s="23">
        <v>2.78422460655069</v>
      </c>
      <c r="H12" s="26"/>
    </row>
    <row r="13" spans="1:7" ht="12.75">
      <c r="A13" s="17"/>
      <c r="B13" s="22"/>
      <c r="C13" s="22"/>
      <c r="D13" s="23"/>
      <c r="E13" s="22"/>
      <c r="F13" s="22"/>
      <c r="G13" s="23"/>
    </row>
    <row r="14" spans="1:7" ht="12.75">
      <c r="A14" s="21" t="s">
        <v>13</v>
      </c>
      <c r="B14" s="22"/>
      <c r="C14" s="22"/>
      <c r="D14" s="23"/>
      <c r="E14" s="22"/>
      <c r="F14" s="22"/>
      <c r="G14" s="23"/>
    </row>
    <row r="15" spans="1:7" ht="12.75">
      <c r="A15" s="21" t="s">
        <v>14</v>
      </c>
      <c r="B15" s="22">
        <v>449473.88126198226</v>
      </c>
      <c r="C15" s="22">
        <v>432532.9972162184</v>
      </c>
      <c r="D15" s="23">
        <v>3.91666859055734</v>
      </c>
      <c r="E15" s="22">
        <v>4264303.695852783</v>
      </c>
      <c r="F15" s="22">
        <v>4092524.280844583</v>
      </c>
      <c r="G15" s="23">
        <v>4.19739513366428</v>
      </c>
    </row>
    <row r="16" spans="1:7" ht="12.75">
      <c r="A16" s="21" t="s">
        <v>15</v>
      </c>
      <c r="B16" s="22">
        <v>340538.21430562186</v>
      </c>
      <c r="C16" s="22">
        <v>320985.6015430267</v>
      </c>
      <c r="D16" s="23">
        <v>6.09142985498502</v>
      </c>
      <c r="E16" s="22">
        <v>3190454.655362353</v>
      </c>
      <c r="F16" s="22">
        <v>3096600.851732504</v>
      </c>
      <c r="G16" s="23">
        <v>3.0308653947873</v>
      </c>
    </row>
    <row r="17" spans="1:7" ht="12.75">
      <c r="A17" s="21" t="s">
        <v>16</v>
      </c>
      <c r="B17" s="22">
        <v>17373.056249415666</v>
      </c>
      <c r="C17" s="22">
        <v>16724.334044096195</v>
      </c>
      <c r="D17" s="23">
        <v>3.87891203087082</v>
      </c>
      <c r="E17" s="22">
        <v>171265.62787081362</v>
      </c>
      <c r="F17" s="22">
        <v>157597.4500862701</v>
      </c>
      <c r="G17" s="23">
        <v>8.67284196353522</v>
      </c>
    </row>
    <row r="18" spans="1:7" ht="12.75">
      <c r="A18" s="17"/>
      <c r="B18" s="22"/>
      <c r="C18" s="22"/>
      <c r="D18" s="23"/>
      <c r="E18" s="22"/>
      <c r="F18" s="22"/>
      <c r="G18" s="23"/>
    </row>
    <row r="19" spans="1:7" ht="12.75">
      <c r="A19" s="21" t="s">
        <v>17</v>
      </c>
      <c r="B19" s="22">
        <v>97180.80548452046</v>
      </c>
      <c r="C19" s="22">
        <v>89089.63516089853</v>
      </c>
      <c r="D19" s="23">
        <v>9.08205573971544</v>
      </c>
      <c r="E19" s="22">
        <v>963752.3375552052</v>
      </c>
      <c r="F19" s="22">
        <v>897867.8345019072</v>
      </c>
      <c r="G19" s="23">
        <v>7.33788432123169</v>
      </c>
    </row>
    <row r="20" spans="1:7" ht="12.75">
      <c r="A20" s="21" t="s">
        <v>18</v>
      </c>
      <c r="B20" s="22">
        <v>49432.656880900395</v>
      </c>
      <c r="C20" s="22">
        <v>43465.38489599821</v>
      </c>
      <c r="D20" s="23">
        <v>13.7287913110177</v>
      </c>
      <c r="E20" s="22">
        <v>511385.722891271</v>
      </c>
      <c r="F20" s="22">
        <v>487162.10367181484</v>
      </c>
      <c r="G20" s="23">
        <v>4.97239400127371</v>
      </c>
    </row>
    <row r="21" spans="1:7" ht="12.75">
      <c r="A21" s="21" t="s">
        <v>19</v>
      </c>
      <c r="B21" s="22">
        <v>9769.137519299231</v>
      </c>
      <c r="C21" s="22">
        <v>8381.865899992898</v>
      </c>
      <c r="D21" s="23">
        <v>16.5508686950898</v>
      </c>
      <c r="E21" s="22">
        <v>84497.5064283439</v>
      </c>
      <c r="F21" s="22">
        <v>78049.24474639143</v>
      </c>
      <c r="G21" s="23">
        <v>8.26178613631057</v>
      </c>
    </row>
    <row r="22" spans="1:7" ht="12.75">
      <c r="A22" s="17"/>
      <c r="B22" s="22"/>
      <c r="C22" s="22"/>
      <c r="D22" s="23"/>
      <c r="E22" s="22"/>
      <c r="F22" s="22"/>
      <c r="G22" s="23"/>
    </row>
    <row r="23" spans="1:7" ht="12.75">
      <c r="A23" s="21" t="s">
        <v>20</v>
      </c>
      <c r="B23" s="22">
        <v>203060.50469723876</v>
      </c>
      <c r="C23" s="22">
        <v>197718.86281483772</v>
      </c>
      <c r="D23" s="23">
        <v>2.70163494082173</v>
      </c>
      <c r="E23" s="22">
        <v>2086316.7989138523</v>
      </c>
      <c r="F23" s="22">
        <v>2023950.4292059722</v>
      </c>
      <c r="G23" s="23">
        <v>3.0814178454137</v>
      </c>
    </row>
    <row r="24" spans="1:7" ht="12.75">
      <c r="A24" s="21" t="s">
        <v>21</v>
      </c>
      <c r="B24" s="22">
        <v>199939.6051276741</v>
      </c>
      <c r="C24" s="22">
        <v>194517.35035744263</v>
      </c>
      <c r="D24" s="23">
        <v>2.7875429930891</v>
      </c>
      <c r="E24" s="22">
        <v>2055770.5956748682</v>
      </c>
      <c r="F24" s="22">
        <v>1991409.692993746</v>
      </c>
      <c r="G24" s="23">
        <v>3.2319267555822</v>
      </c>
    </row>
    <row r="25" spans="1:7" ht="12.75">
      <c r="A25" s="21" t="s">
        <v>22</v>
      </c>
      <c r="B25" s="22">
        <v>121153.7490508911</v>
      </c>
      <c r="C25" s="22">
        <v>113773.52673907079</v>
      </c>
      <c r="D25" s="23">
        <v>6.48676587897831</v>
      </c>
      <c r="E25" s="22">
        <v>1297116.8920047358</v>
      </c>
      <c r="F25" s="22">
        <v>1263303.2017992898</v>
      </c>
      <c r="G25" s="23">
        <v>2.67660923816911</v>
      </c>
    </row>
    <row r="26" spans="1:7" ht="12.75">
      <c r="A26" s="21" t="s">
        <v>23</v>
      </c>
      <c r="B26" s="22">
        <v>12152.86250730511</v>
      </c>
      <c r="C26" s="22">
        <v>11700.329007897042</v>
      </c>
      <c r="D26" s="23">
        <v>3.86769892626638</v>
      </c>
      <c r="E26" s="22">
        <v>113269.26780298437</v>
      </c>
      <c r="F26" s="22">
        <v>106182.29932229152</v>
      </c>
      <c r="G26" s="23">
        <v>6.67434075728762</v>
      </c>
    </row>
    <row r="27" spans="1:7" ht="12.75">
      <c r="A27" s="17"/>
      <c r="B27" s="22"/>
      <c r="C27" s="22"/>
      <c r="D27" s="23"/>
      <c r="E27" s="22"/>
      <c r="F27" s="22"/>
      <c r="G27" s="23"/>
    </row>
    <row r="28" spans="1:7" ht="12.75">
      <c r="A28" s="21" t="s">
        <v>24</v>
      </c>
      <c r="B28" s="22">
        <v>5179.084252941585</v>
      </c>
      <c r="C28" s="22">
        <v>4506.333828787111</v>
      </c>
      <c r="D28" s="23">
        <v>14.9289966015577</v>
      </c>
      <c r="E28" s="22">
        <v>42726.050210090936</v>
      </c>
      <c r="F28" s="22">
        <v>44914.47345204648</v>
      </c>
      <c r="G28" s="23">
        <v>-4.8724232385626</v>
      </c>
    </row>
    <row r="29" spans="1:7" ht="12.75">
      <c r="A29" s="21" t="s">
        <v>25</v>
      </c>
      <c r="B29" s="22">
        <v>413.40378821297935</v>
      </c>
      <c r="C29" s="22">
        <v>513.8448945298702</v>
      </c>
      <c r="D29" s="23">
        <v>-19.5469697930515</v>
      </c>
      <c r="E29" s="22">
        <v>5421.950371495747</v>
      </c>
      <c r="F29" s="22">
        <v>5609.661282418843</v>
      </c>
      <c r="G29" s="23">
        <v>-3.34620757783358</v>
      </c>
    </row>
    <row r="30" spans="1:7" ht="12.75">
      <c r="A30" s="21" t="s">
        <v>26</v>
      </c>
      <c r="B30" s="22">
        <v>3064.0044196756417</v>
      </c>
      <c r="C30" s="22">
        <v>2763.6620735922475</v>
      </c>
      <c r="D30" s="23">
        <v>10.8675495804378</v>
      </c>
      <c r="E30" s="22">
        <v>20581.24981060764</v>
      </c>
      <c r="F30" s="22">
        <v>21875.88157601006</v>
      </c>
      <c r="G30" s="23">
        <v>-5.91807813963559</v>
      </c>
    </row>
    <row r="31" spans="1:7" ht="12.75">
      <c r="A31" s="17"/>
      <c r="B31" s="22"/>
      <c r="C31" s="22"/>
      <c r="D31" s="23"/>
      <c r="E31" s="22"/>
      <c r="F31" s="22"/>
      <c r="G31" s="23"/>
    </row>
    <row r="32" spans="1:7" ht="12.75">
      <c r="A32" s="21" t="s">
        <v>27</v>
      </c>
      <c r="B32" s="22">
        <v>5042.076872110573</v>
      </c>
      <c r="C32" s="22">
        <v>5103.853470461314</v>
      </c>
      <c r="D32" s="23">
        <v>-1.21039129959891</v>
      </c>
      <c r="E32" s="22">
        <v>47814.99128327368</v>
      </c>
      <c r="F32" s="22">
        <v>47162.736662738935</v>
      </c>
      <c r="G32" s="23">
        <v>1.38298721976001</v>
      </c>
    </row>
    <row r="33" spans="1:7" ht="12.75">
      <c r="A33" s="21" t="s">
        <v>28</v>
      </c>
      <c r="B33" s="22">
        <v>591.6204243754173</v>
      </c>
      <c r="C33" s="22">
        <v>685.9856679872613</v>
      </c>
      <c r="D33" s="23">
        <v>-13.7561538113062</v>
      </c>
      <c r="E33" s="22">
        <v>6620.946058683313</v>
      </c>
      <c r="F33" s="22">
        <v>7006.285605826445</v>
      </c>
      <c r="G33" s="23">
        <v>-5.49991206214435</v>
      </c>
    </row>
    <row r="34" spans="1:7" ht="12.75">
      <c r="A34" s="21" t="s">
        <v>29</v>
      </c>
      <c r="B34" s="22">
        <v>2961.7333291756145</v>
      </c>
      <c r="C34" s="22">
        <v>2856.66614922467</v>
      </c>
      <c r="D34" s="23">
        <v>3.67796495853955</v>
      </c>
      <c r="E34" s="22">
        <v>26502.438032201935</v>
      </c>
      <c r="F34" s="22">
        <v>25750.70804203952</v>
      </c>
      <c r="G34" s="23">
        <v>2.91925949739002</v>
      </c>
    </row>
    <row r="35" spans="1:7" ht="12.75">
      <c r="A35" s="17"/>
      <c r="B35" s="22"/>
      <c r="C35" s="22"/>
      <c r="D35" s="23"/>
      <c r="E35" s="22"/>
      <c r="F35" s="22"/>
      <c r="G35" s="23"/>
    </row>
    <row r="36" spans="1:7" ht="12.75">
      <c r="A36" s="21" t="s">
        <v>30</v>
      </c>
      <c r="B36" s="22">
        <v>119938.4714048497</v>
      </c>
      <c r="C36" s="22">
        <v>111354.73114907238</v>
      </c>
      <c r="D36" s="23">
        <v>7.70846480181082</v>
      </c>
      <c r="E36" s="22">
        <v>1316864.606803175</v>
      </c>
      <c r="F36" s="22">
        <v>1159878.4156821126</v>
      </c>
      <c r="G36" s="23">
        <v>13.5347109661266</v>
      </c>
    </row>
    <row r="37" spans="1:7" ht="12.75">
      <c r="A37" s="21" t="s">
        <v>31</v>
      </c>
      <c r="B37" s="22">
        <v>103525.78380589602</v>
      </c>
      <c r="C37" s="22">
        <v>94851.281218425</v>
      </c>
      <c r="D37" s="23">
        <v>9.14537207725769</v>
      </c>
      <c r="E37" s="22">
        <v>1125487.3548347005</v>
      </c>
      <c r="F37" s="22">
        <v>993210.1287131984</v>
      </c>
      <c r="G37" s="23">
        <v>13.3181511441975</v>
      </c>
    </row>
    <row r="38" spans="1:7" ht="12.75">
      <c r="A38" s="21" t="s">
        <v>32</v>
      </c>
      <c r="B38" s="22">
        <v>46148.493284429176</v>
      </c>
      <c r="C38" s="22">
        <v>42321.11645398092</v>
      </c>
      <c r="D38" s="23">
        <v>9.04365751931442</v>
      </c>
      <c r="E38" s="22">
        <v>492586.82230520004</v>
      </c>
      <c r="F38" s="22">
        <v>412362.0480700716</v>
      </c>
      <c r="G38" s="23">
        <v>19.4549364109997</v>
      </c>
    </row>
    <row r="39" spans="1:7" ht="12.75">
      <c r="A39" s="21" t="s">
        <v>33</v>
      </c>
      <c r="B39" s="22">
        <v>50527.4767329413</v>
      </c>
      <c r="C39" s="22">
        <v>46840.75063639735</v>
      </c>
      <c r="D39" s="23">
        <v>7.87076647247237</v>
      </c>
      <c r="E39" s="22">
        <v>624995.3071570349</v>
      </c>
      <c r="F39" s="22">
        <v>563459.9604491292</v>
      </c>
      <c r="G39" s="23">
        <v>10.9209794887389</v>
      </c>
    </row>
    <row r="40" spans="1:7" ht="12.75">
      <c r="A40" s="21" t="s">
        <v>34</v>
      </c>
      <c r="B40" s="22">
        <v>8127.061669723725</v>
      </c>
      <c r="C40" s="22">
        <v>8931.424728585724</v>
      </c>
      <c r="D40" s="23">
        <v>-9.00598821918716</v>
      </c>
      <c r="E40" s="22">
        <v>89146.34748259555</v>
      </c>
      <c r="F40" s="22">
        <v>87783.1811861289</v>
      </c>
      <c r="G40" s="23">
        <v>1.55287866997699</v>
      </c>
    </row>
    <row r="41" spans="1:7" ht="12.75">
      <c r="A41" s="17"/>
      <c r="B41" s="22"/>
      <c r="C41" s="22"/>
      <c r="D41" s="23"/>
      <c r="E41" s="22"/>
      <c r="F41" s="22"/>
      <c r="G41" s="23"/>
    </row>
    <row r="42" spans="1:7" ht="12.75">
      <c r="A42" s="21" t="s">
        <v>35</v>
      </c>
      <c r="B42" s="22">
        <v>351569.94904127053</v>
      </c>
      <c r="C42" s="22">
        <v>336717.784878636</v>
      </c>
      <c r="D42" s="23">
        <v>4.41086418051477</v>
      </c>
      <c r="E42" s="22">
        <v>3740731.9515128457</v>
      </c>
      <c r="F42" s="22">
        <v>3525481.8668419654</v>
      </c>
      <c r="G42" s="23">
        <v>6.10555075308601</v>
      </c>
    </row>
    <row r="43" spans="1:7" ht="12.75">
      <c r="A43" s="21" t="s">
        <v>36</v>
      </c>
      <c r="B43" s="22">
        <v>242634.28208561975</v>
      </c>
      <c r="C43" s="22">
        <v>225170.3892052754</v>
      </c>
      <c r="D43" s="23">
        <v>7.75585677227901</v>
      </c>
      <c r="E43" s="22">
        <v>2666882.91102127</v>
      </c>
      <c r="F43" s="22">
        <v>2529558.4377281996</v>
      </c>
      <c r="G43" s="23">
        <v>5.42879228425343</v>
      </c>
    </row>
    <row r="44" spans="1:7" ht="12.75">
      <c r="A44" s="21" t="s">
        <v>37</v>
      </c>
      <c r="B44" s="22">
        <v>108935.666956266</v>
      </c>
      <c r="C44" s="22">
        <v>111547.39567390153</v>
      </c>
      <c r="D44" s="23">
        <v>-2.34136234365406</v>
      </c>
      <c r="E44" s="22">
        <v>1073849.0404915016</v>
      </c>
      <c r="F44" s="22">
        <v>995923.4291141906</v>
      </c>
      <c r="G44" s="23">
        <v>7.82445809580167</v>
      </c>
    </row>
    <row r="45" spans="1:7" ht="12.75">
      <c r="A45" s="21" t="s">
        <v>38</v>
      </c>
      <c r="B45" s="22">
        <v>562657.1211832169</v>
      </c>
      <c r="C45" s="22">
        <v>526265.0943771072</v>
      </c>
      <c r="D45" s="23">
        <v>6.91515116524756</v>
      </c>
      <c r="E45" s="22">
        <v>5635995.473845249</v>
      </c>
      <c r="F45" s="22">
        <v>5423142.064539964</v>
      </c>
      <c r="G45" s="23">
        <v>3.9249093380212</v>
      </c>
    </row>
    <row r="46" spans="1:7" ht="12.75">
      <c r="A46" s="21" t="s">
        <v>39</v>
      </c>
      <c r="B46" s="22">
        <v>129451.04216469714</v>
      </c>
      <c r="C46" s="22">
        <v>131438.29204524873</v>
      </c>
      <c r="D46" s="23">
        <v>-1.51192612870187</v>
      </c>
      <c r="E46" s="22">
        <v>1295191.1330293661</v>
      </c>
      <c r="F46" s="22">
        <v>1198940.6540335044</v>
      </c>
      <c r="G46" s="23">
        <v>8.02796023907051</v>
      </c>
    </row>
    <row r="47" spans="1:7" ht="12.75">
      <c r="A47" s="21" t="s">
        <v>40</v>
      </c>
      <c r="B47" s="27">
        <v>1.2667874341541112</v>
      </c>
      <c r="C47" s="27">
        <v>1.2727696382057179</v>
      </c>
      <c r="D47" s="28">
        <v>-0.470014672886135</v>
      </c>
      <c r="E47" s="27">
        <v>1.2539313641850935</v>
      </c>
      <c r="F47" s="27">
        <v>1.2433788256741494</v>
      </c>
      <c r="G47" s="28">
        <v>0.84869858590544</v>
      </c>
    </row>
    <row r="48" spans="1:7" ht="12.75">
      <c r="A48" s="17"/>
      <c r="B48" s="27"/>
      <c r="C48" s="27"/>
      <c r="D48" s="28"/>
      <c r="E48" s="27"/>
      <c r="F48" s="27"/>
      <c r="G48" s="28"/>
    </row>
    <row r="49" spans="1:7" ht="12.75">
      <c r="A49" s="21" t="s">
        <v>41</v>
      </c>
      <c r="B49" s="27"/>
      <c r="C49" s="27"/>
      <c r="D49" s="28"/>
      <c r="E49" s="27"/>
      <c r="F49" s="27"/>
      <c r="G49" s="28"/>
    </row>
    <row r="50" spans="1:7" ht="12.75">
      <c r="A50" s="21" t="s">
        <v>42</v>
      </c>
      <c r="B50" s="27">
        <v>8.483552157993913</v>
      </c>
      <c r="C50" s="27">
        <v>8.645110078863974</v>
      </c>
      <c r="D50" s="23">
        <v>-1.86877806524461</v>
      </c>
      <c r="E50" s="27">
        <v>9.010024605057083</v>
      </c>
      <c r="F50" s="27">
        <v>9.02376670965772</v>
      </c>
      <c r="G50" s="23">
        <v>-0.152287897535391</v>
      </c>
    </row>
    <row r="51" spans="1:8" ht="12.75">
      <c r="A51" s="17"/>
      <c r="B51" s="22"/>
      <c r="C51" s="22"/>
      <c r="D51" s="23"/>
      <c r="E51" s="22"/>
      <c r="F51" s="22"/>
      <c r="G51" s="23"/>
      <c r="H51" s="29"/>
    </row>
    <row r="52" spans="1:9" ht="12.75">
      <c r="A52" s="21" t="s">
        <v>43</v>
      </c>
      <c r="B52" s="22"/>
      <c r="C52" s="22"/>
      <c r="D52" s="23"/>
      <c r="E52" s="22"/>
      <c r="F52" s="22"/>
      <c r="G52" s="23"/>
      <c r="H52" s="29"/>
      <c r="I52" s="30"/>
    </row>
    <row r="53" spans="1:9" ht="12.75">
      <c r="A53" s="21" t="s">
        <v>44</v>
      </c>
      <c r="B53" s="22">
        <v>452435.61250255903</v>
      </c>
      <c r="C53" s="22">
        <v>435084.37311458116</v>
      </c>
      <c r="D53" s="23">
        <v>3.98801714338022</v>
      </c>
      <c r="E53" s="22">
        <v>4290622.303011052</v>
      </c>
      <c r="F53" s="22">
        <v>4129690.730187944</v>
      </c>
      <c r="G53" s="23">
        <v>3.89694006979027</v>
      </c>
      <c r="H53" s="31"/>
      <c r="I53" s="31"/>
    </row>
    <row r="54" spans="1:9" ht="12.75">
      <c r="A54" s="21" t="s">
        <v>45</v>
      </c>
      <c r="B54" s="22">
        <v>398492.9458883033</v>
      </c>
      <c r="C54" s="22">
        <v>379795.6417048958</v>
      </c>
      <c r="D54" s="23">
        <v>4.92299071665899</v>
      </c>
      <c r="E54" s="22">
        <v>3717017.3150518443</v>
      </c>
      <c r="F54" s="22">
        <v>3599590.437353258</v>
      </c>
      <c r="G54" s="23">
        <v>3.2622288491501</v>
      </c>
      <c r="H54" s="31"/>
      <c r="I54" s="31"/>
    </row>
    <row r="55" spans="1:9" ht="12.75">
      <c r="A55" s="21" t="s">
        <v>46</v>
      </c>
      <c r="B55" s="22">
        <v>102878.7170794084</v>
      </c>
      <c r="C55" s="22">
        <v>101565.09172501354</v>
      </c>
      <c r="D55" s="23">
        <v>1.29338272834084</v>
      </c>
      <c r="E55" s="22">
        <v>1175956.571842614</v>
      </c>
      <c r="F55" s="22">
        <v>1145972.102551904</v>
      </c>
      <c r="G55" s="23">
        <v>2.61650953142221</v>
      </c>
      <c r="H55" s="31"/>
      <c r="I55" s="31"/>
    </row>
    <row r="56" spans="1:9" ht="12.75">
      <c r="A56" s="21" t="s">
        <v>47</v>
      </c>
      <c r="B56" s="22">
        <v>79631.00045305816</v>
      </c>
      <c r="C56" s="22">
        <v>76003.03166468738</v>
      </c>
      <c r="D56" s="23">
        <v>4.77345272801323</v>
      </c>
      <c r="E56" s="22">
        <v>906749.9217062372</v>
      </c>
      <c r="F56" s="22">
        <v>887029.773692413</v>
      </c>
      <c r="G56" s="23">
        <v>2.22316641432855</v>
      </c>
      <c r="H56" s="31"/>
      <c r="I56" s="31"/>
    </row>
    <row r="57" spans="1:9" ht="12.75">
      <c r="A57" s="21" t="s">
        <v>48</v>
      </c>
      <c r="B57" s="22">
        <v>70178.14830110382</v>
      </c>
      <c r="C57" s="22">
        <v>62683.71759436154</v>
      </c>
      <c r="D57" s="23">
        <v>11.9559448519633</v>
      </c>
      <c r="E57" s="22">
        <v>631836.5068069084</v>
      </c>
      <c r="F57" s="22">
        <v>607502.5451150383</v>
      </c>
      <c r="G57" s="23">
        <v>4.0055736206442</v>
      </c>
      <c r="H57" s="31"/>
      <c r="I57" s="31"/>
    </row>
    <row r="58" spans="1:9" ht="12.75">
      <c r="A58" s="32" t="s">
        <v>49</v>
      </c>
      <c r="B58" s="33">
        <v>55661.94160300599</v>
      </c>
      <c r="C58" s="33">
        <v>49747.29225743769</v>
      </c>
      <c r="D58" s="34">
        <v>11.8893895067907</v>
      </c>
      <c r="E58" s="33">
        <v>485703.8195018666</v>
      </c>
      <c r="F58" s="33">
        <v>474310.3163983769</v>
      </c>
      <c r="G58" s="34">
        <v>2.40212002766564</v>
      </c>
      <c r="H58" s="31"/>
      <c r="I58" s="31"/>
    </row>
    <row r="59" spans="1:9" ht="12.75">
      <c r="A59" s="35" t="s">
        <v>50</v>
      </c>
      <c r="B59" s="36"/>
      <c r="C59" s="36"/>
      <c r="D59" s="37"/>
      <c r="E59" s="36"/>
      <c r="F59" s="36"/>
      <c r="G59" s="37"/>
      <c r="H59" s="31"/>
      <c r="I59" s="31"/>
    </row>
    <row r="60" spans="2:9" ht="12.75">
      <c r="B60" s="38"/>
      <c r="C60" s="38"/>
      <c r="D60" s="39"/>
      <c r="E60" s="38"/>
      <c r="F60" s="38"/>
      <c r="G60" s="39"/>
      <c r="H60" s="31"/>
      <c r="I60" s="31"/>
    </row>
    <row r="61" spans="1:9" ht="12.75">
      <c r="A61" s="1" t="s">
        <v>51</v>
      </c>
      <c r="B61" s="2"/>
      <c r="C61" s="2"/>
      <c r="D61" s="3"/>
      <c r="E61" s="2"/>
      <c r="F61" s="2"/>
      <c r="G61" s="3"/>
      <c r="H61" s="31"/>
      <c r="I61" s="31"/>
    </row>
    <row r="62" spans="1:9" ht="12.75">
      <c r="A62" s="40"/>
      <c r="B62" s="41"/>
      <c r="C62" s="41"/>
      <c r="D62" s="42"/>
      <c r="E62" s="41"/>
      <c r="F62" s="41"/>
      <c r="G62" s="42"/>
      <c r="H62" s="31"/>
      <c r="I62" s="31"/>
    </row>
    <row r="63" spans="1:9" ht="12.75">
      <c r="A63" s="8"/>
      <c r="B63" s="43" t="s">
        <v>1</v>
      </c>
      <c r="C63" s="9"/>
      <c r="D63" s="10"/>
      <c r="E63" s="9" t="s">
        <v>2</v>
      </c>
      <c r="F63" s="9"/>
      <c r="G63" s="10"/>
      <c r="H63" s="31"/>
      <c r="I63" s="31"/>
    </row>
    <row r="64" spans="1:9" ht="12.75">
      <c r="A64" s="12"/>
      <c r="B64" s="13" t="s">
        <v>3</v>
      </c>
      <c r="C64" s="16" t="s">
        <v>4</v>
      </c>
      <c r="D64" s="15" t="s">
        <v>5</v>
      </c>
      <c r="E64" s="13" t="s">
        <v>3</v>
      </c>
      <c r="F64" s="16" t="s">
        <v>4</v>
      </c>
      <c r="G64" s="15" t="s">
        <v>5</v>
      </c>
      <c r="H64" s="31"/>
      <c r="I64" s="31"/>
    </row>
    <row r="65" spans="1:13" s="4" customFormat="1" ht="12.75">
      <c r="A65" s="17"/>
      <c r="B65" s="44"/>
      <c r="C65" s="22"/>
      <c r="D65" s="45"/>
      <c r="E65" s="44"/>
      <c r="F65" s="22"/>
      <c r="G65" s="20"/>
      <c r="H65" s="31"/>
      <c r="I65" s="31"/>
      <c r="J65" s="5"/>
      <c r="K65" s="5"/>
      <c r="L65" s="5"/>
      <c r="M65" s="5"/>
    </row>
    <row r="66" spans="1:13" s="4" customFormat="1" ht="12.75">
      <c r="A66" s="21" t="s">
        <v>52</v>
      </c>
      <c r="B66" s="44"/>
      <c r="C66" s="22"/>
      <c r="D66" s="45"/>
      <c r="E66" s="44"/>
      <c r="F66" s="22"/>
      <c r="G66" s="45"/>
      <c r="H66" s="31"/>
      <c r="I66" s="31"/>
      <c r="J66" s="5"/>
      <c r="K66" s="5"/>
      <c r="L66" s="5"/>
      <c r="M66" s="5"/>
    </row>
    <row r="67" spans="1:9" ht="12.75">
      <c r="A67" s="21" t="s">
        <v>53</v>
      </c>
      <c r="B67" s="44">
        <v>12548.420131099287</v>
      </c>
      <c r="C67" s="44">
        <v>11477.055306951495</v>
      </c>
      <c r="D67" s="46">
        <v>9.33484064940317</v>
      </c>
      <c r="E67" s="44">
        <v>104180.6826468471</v>
      </c>
      <c r="F67" s="44">
        <v>90460.20070876415</v>
      </c>
      <c r="G67" s="23">
        <v>15.1674237184769</v>
      </c>
      <c r="H67" s="31"/>
      <c r="I67" s="31"/>
    </row>
    <row r="68" spans="1:9" ht="12.75">
      <c r="A68" s="21" t="s">
        <v>54</v>
      </c>
      <c r="B68" s="44">
        <v>49969.007229583556</v>
      </c>
      <c r="C68" s="44">
        <v>48049.415912711804</v>
      </c>
      <c r="D68" s="46">
        <v>3.99503569483331</v>
      </c>
      <c r="E68" s="44">
        <v>606771.6156402301</v>
      </c>
      <c r="F68" s="44">
        <v>581189.2823667784</v>
      </c>
      <c r="G68" s="23">
        <v>4.40172144422085</v>
      </c>
      <c r="H68" s="31"/>
      <c r="I68" s="31"/>
    </row>
    <row r="69" spans="1:9" ht="12.75">
      <c r="A69" s="21" t="s">
        <v>55</v>
      </c>
      <c r="B69" s="44">
        <v>7995.197790335367</v>
      </c>
      <c r="C69" s="44">
        <v>7328.258656099504</v>
      </c>
      <c r="D69" s="46">
        <v>9.10092240918314</v>
      </c>
      <c r="E69" s="44">
        <v>77786.29986023117</v>
      </c>
      <c r="F69" s="44">
        <v>71656.65565962784</v>
      </c>
      <c r="G69" s="23">
        <v>8.5541868290915</v>
      </c>
      <c r="H69" s="31"/>
      <c r="I69" s="31"/>
    </row>
    <row r="70" spans="1:9" ht="12.75">
      <c r="A70" s="47" t="s">
        <v>56</v>
      </c>
      <c r="B70" s="44">
        <v>44537.44907845608</v>
      </c>
      <c r="C70" s="44">
        <v>41131.99148432996</v>
      </c>
      <c r="D70" s="46">
        <v>8.27934041419679</v>
      </c>
      <c r="E70" s="44">
        <v>575736.8386192906</v>
      </c>
      <c r="F70" s="44">
        <v>515041.2208016846</v>
      </c>
      <c r="G70" s="23">
        <v>11.7846136126989</v>
      </c>
      <c r="H70" s="31"/>
      <c r="I70" s="31"/>
    </row>
    <row r="71" spans="1:9" ht="12.75">
      <c r="A71" s="47" t="s">
        <v>57</v>
      </c>
      <c r="B71" s="44">
        <v>4640.460139174801</v>
      </c>
      <c r="C71" s="44">
        <v>5457.088420689221</v>
      </c>
      <c r="D71" s="46">
        <v>-14.9645418684875</v>
      </c>
      <c r="E71" s="44">
        <v>53834.955885950774</v>
      </c>
      <c r="F71" s="44">
        <v>47310.77768375614</v>
      </c>
      <c r="G71" s="23">
        <v>13.7900464156493</v>
      </c>
      <c r="H71" s="31"/>
      <c r="I71" s="31"/>
    </row>
    <row r="72" spans="1:9" ht="12.75">
      <c r="A72" s="47" t="s">
        <v>58</v>
      </c>
      <c r="B72" s="44">
        <v>3050.1708272409983</v>
      </c>
      <c r="C72" s="44">
        <v>3537.993065377919</v>
      </c>
      <c r="D72" s="46">
        <v>-13.7881061133401</v>
      </c>
      <c r="E72" s="44">
        <v>41090.55318358315</v>
      </c>
      <c r="F72" s="44">
        <v>39362.89725192127</v>
      </c>
      <c r="G72" s="23">
        <v>4.38904667155199</v>
      </c>
      <c r="H72" s="31"/>
      <c r="I72" s="31"/>
    </row>
    <row r="73" spans="1:9" ht="12.75">
      <c r="A73" s="47" t="s">
        <v>59</v>
      </c>
      <c r="B73" s="44">
        <v>9074.237070281732</v>
      </c>
      <c r="C73" s="44">
        <v>7784.241169008591</v>
      </c>
      <c r="D73" s="46">
        <v>16.5718902236611</v>
      </c>
      <c r="E73" s="44">
        <v>94074.27314132224</v>
      </c>
      <c r="F73" s="44">
        <v>37571.646019306514</v>
      </c>
      <c r="G73" s="23">
        <v>150.386350102898</v>
      </c>
      <c r="H73" s="31"/>
      <c r="I73" s="31"/>
    </row>
    <row r="74" spans="1:9" ht="12.75">
      <c r="A74" s="47" t="s">
        <v>60</v>
      </c>
      <c r="B74" s="44">
        <v>2326.0209006934087</v>
      </c>
      <c r="C74" s="44">
        <v>2381.3338468009806</v>
      </c>
      <c r="D74" s="46">
        <v>-2.32277159214269</v>
      </c>
      <c r="E74" s="44">
        <v>26210.08060459468</v>
      </c>
      <c r="F74" s="44">
        <v>10137.339645665545</v>
      </c>
      <c r="G74" s="23">
        <v>158.549891004208</v>
      </c>
      <c r="H74" s="31"/>
      <c r="I74" s="31"/>
    </row>
    <row r="75" spans="1:9" ht="12.75">
      <c r="A75" s="47" t="s">
        <v>61</v>
      </c>
      <c r="B75" s="44">
        <v>8703.391637866242</v>
      </c>
      <c r="C75" s="44">
        <v>8145.685971883425</v>
      </c>
      <c r="D75" s="46">
        <v>6.8466384280938</v>
      </c>
      <c r="E75" s="44">
        <v>89714.65274478873</v>
      </c>
      <c r="F75" s="44">
        <v>102607.07870648276</v>
      </c>
      <c r="G75" s="23">
        <v>-12.5648504218447</v>
      </c>
      <c r="H75" s="31"/>
      <c r="I75" s="31"/>
    </row>
    <row r="76" spans="1:7" ht="12.75">
      <c r="A76" s="21"/>
      <c r="B76" s="44"/>
      <c r="C76" s="44"/>
      <c r="D76" s="46"/>
      <c r="E76" s="44"/>
      <c r="F76" s="44"/>
      <c r="G76" s="23"/>
    </row>
    <row r="77" spans="1:7" ht="12.75">
      <c r="A77" s="21" t="s">
        <v>62</v>
      </c>
      <c r="B77" s="44"/>
      <c r="C77" s="44"/>
      <c r="D77" s="46"/>
      <c r="E77" s="44"/>
      <c r="F77" s="44"/>
      <c r="G77" s="23"/>
    </row>
    <row r="78" spans="1:7" ht="12.75">
      <c r="A78" s="21" t="s">
        <v>63</v>
      </c>
      <c r="B78" s="44">
        <v>586742.8610330021</v>
      </c>
      <c r="C78" s="44">
        <v>542147.2983422683</v>
      </c>
      <c r="D78" s="46">
        <v>8.22572810509142</v>
      </c>
      <c r="E78" s="44">
        <v>5834072.261910023</v>
      </c>
      <c r="F78" s="44">
        <v>5524077.09836987</v>
      </c>
      <c r="G78" s="23">
        <v>5.61170957645814</v>
      </c>
    </row>
    <row r="79" spans="1:7" ht="12.75">
      <c r="A79" s="21" t="s">
        <v>64</v>
      </c>
      <c r="B79" s="44">
        <v>64569.58695825401</v>
      </c>
      <c r="C79" s="44">
        <v>60922.5715737738</v>
      </c>
      <c r="D79" s="46">
        <v>5.98631228175239</v>
      </c>
      <c r="E79" s="44">
        <v>455393.0292989177</v>
      </c>
      <c r="F79" s="44">
        <v>463392.58755430265</v>
      </c>
      <c r="G79" s="23">
        <v>-1.72630259314356</v>
      </c>
    </row>
    <row r="80" spans="1:7" ht="12.75">
      <c r="A80" s="21" t="s">
        <v>65</v>
      </c>
      <c r="B80" s="44">
        <v>59075.01436702988</v>
      </c>
      <c r="C80" s="44">
        <v>56315.59886813919</v>
      </c>
      <c r="D80" s="46">
        <v>4.8999132644434</v>
      </c>
      <c r="E80" s="44">
        <v>409652.67351634963</v>
      </c>
      <c r="F80" s="44">
        <v>419052.35736164596</v>
      </c>
      <c r="G80" s="23">
        <v>-2.24308100889272</v>
      </c>
    </row>
    <row r="81" spans="1:7" ht="12.75">
      <c r="A81" s="21" t="s">
        <v>66</v>
      </c>
      <c r="B81" s="44">
        <v>8903.44305080053</v>
      </c>
      <c r="C81" s="44">
        <v>8240.803480260722</v>
      </c>
      <c r="D81" s="46">
        <v>8.04095828916483</v>
      </c>
      <c r="E81" s="44">
        <v>75997.96993508402</v>
      </c>
      <c r="F81" s="44">
        <v>76344.2280571865</v>
      </c>
      <c r="G81" s="23">
        <v>-0.453548527392412</v>
      </c>
    </row>
    <row r="82" spans="1:7" ht="12.75">
      <c r="A82" s="21" t="s">
        <v>67</v>
      </c>
      <c r="B82" s="44">
        <v>528295.0944658921</v>
      </c>
      <c r="C82" s="44">
        <v>486619.6799713626</v>
      </c>
      <c r="D82" s="46">
        <v>8.56426819749297</v>
      </c>
      <c r="E82" s="44">
        <v>5423664.350524935</v>
      </c>
      <c r="F82" s="44">
        <v>5105711.799465625</v>
      </c>
      <c r="G82" s="23">
        <v>6.22738931509193</v>
      </c>
    </row>
    <row r="83" spans="1:7" ht="12.75">
      <c r="A83" s="17"/>
      <c r="B83" s="44"/>
      <c r="C83" s="44"/>
      <c r="D83" s="46"/>
      <c r="E83" s="44"/>
      <c r="F83" s="44"/>
      <c r="G83" s="23"/>
    </row>
    <row r="84" spans="1:8" ht="12.75">
      <c r="A84" s="21" t="s">
        <v>68</v>
      </c>
      <c r="B84" s="44">
        <v>29869.9471645583</v>
      </c>
      <c r="C84" s="44">
        <v>48149.47961596618</v>
      </c>
      <c r="D84" s="46">
        <v>-37.964132940175</v>
      </c>
      <c r="E84" s="44">
        <v>374708.5926379177</v>
      </c>
      <c r="F84" s="44">
        <v>376972.91734957695</v>
      </c>
      <c r="G84" s="23">
        <v>-0.600659784150875</v>
      </c>
      <c r="H84" s="48"/>
    </row>
    <row r="85" spans="1:8" ht="12.75">
      <c r="A85" s="21" t="s">
        <v>69</v>
      </c>
      <c r="B85" s="44">
        <v>12073.374293129513</v>
      </c>
      <c r="C85" s="44">
        <v>32492.57863596173</v>
      </c>
      <c r="D85" s="46">
        <v>-62.8426711576314</v>
      </c>
      <c r="E85" s="44">
        <v>185973.5937303936</v>
      </c>
      <c r="F85" s="44">
        <v>183244.61087371813</v>
      </c>
      <c r="G85" s="23">
        <v>1.48925681561032</v>
      </c>
      <c r="H85" s="48"/>
    </row>
    <row r="86" spans="1:8" ht="12.75">
      <c r="A86" s="21" t="s">
        <v>70</v>
      </c>
      <c r="B86" s="44">
        <v>6287.085726271308</v>
      </c>
      <c r="C86" s="44">
        <v>5822.445463439183</v>
      </c>
      <c r="D86" s="46">
        <v>7.98015654675918</v>
      </c>
      <c r="E86" s="44">
        <v>68755.7395198081</v>
      </c>
      <c r="F86" s="44">
        <v>63257.11594836863</v>
      </c>
      <c r="G86" s="23">
        <v>8.69249805180422</v>
      </c>
      <c r="H86" s="48"/>
    </row>
    <row r="87" spans="1:8" ht="12.75">
      <c r="A87" s="21" t="s">
        <v>71</v>
      </c>
      <c r="B87" s="44">
        <v>12125.923990874942</v>
      </c>
      <c r="C87" s="44">
        <v>12206.518429781338</v>
      </c>
      <c r="D87" s="46">
        <v>-0.660257381087155</v>
      </c>
      <c r="E87" s="44">
        <v>132143.54021200424</v>
      </c>
      <c r="F87" s="44">
        <v>143699.75788207047</v>
      </c>
      <c r="G87" s="23">
        <v>-8.04191867849215</v>
      </c>
      <c r="H87" s="48"/>
    </row>
    <row r="88" spans="1:7" ht="12.75">
      <c r="A88" s="17"/>
      <c r="B88" s="44"/>
      <c r="C88" s="44"/>
      <c r="D88" s="46"/>
      <c r="E88" s="44"/>
      <c r="F88" s="44"/>
      <c r="G88" s="23"/>
    </row>
    <row r="89" spans="1:7" ht="12.75">
      <c r="A89" s="21" t="s">
        <v>72</v>
      </c>
      <c r="B89" s="44">
        <v>19092.954078989795</v>
      </c>
      <c r="C89" s="44">
        <v>18843.186980260154</v>
      </c>
      <c r="D89" s="46">
        <v>1.3255034776829</v>
      </c>
      <c r="E89" s="44">
        <v>191432.71988566167</v>
      </c>
      <c r="F89" s="44">
        <v>190794.92327205764</v>
      </c>
      <c r="G89" s="23">
        <v>0.334283849206296</v>
      </c>
    </row>
    <row r="90" spans="1:7" ht="12.75">
      <c r="A90" s="21" t="s">
        <v>73</v>
      </c>
      <c r="B90" s="44">
        <v>45806.53195557716</v>
      </c>
      <c r="C90" s="44">
        <v>45651.38176038803</v>
      </c>
      <c r="D90" s="46">
        <v>0.339858705708993</v>
      </c>
      <c r="E90" s="44">
        <v>541982.2548654521</v>
      </c>
      <c r="F90" s="44">
        <v>537034.2397355771</v>
      </c>
      <c r="G90" s="23">
        <v>0.921359340572253</v>
      </c>
    </row>
    <row r="91" spans="1:7" ht="12.75">
      <c r="A91" s="21" t="s">
        <v>74</v>
      </c>
      <c r="B91" s="44">
        <v>6980.222998470634</v>
      </c>
      <c r="C91" s="44">
        <v>7621.62251150829</v>
      </c>
      <c r="D91" s="46">
        <v>-8.41552454309005</v>
      </c>
      <c r="E91" s="44">
        <v>73398.30013095768</v>
      </c>
      <c r="F91" s="44">
        <v>75851.87953280419</v>
      </c>
      <c r="G91" s="23">
        <v>-3.23469822627848</v>
      </c>
    </row>
    <row r="92" spans="1:7" ht="12.75">
      <c r="A92" s="21" t="s">
        <v>75</v>
      </c>
      <c r="B92" s="44">
        <v>2209.3260182809113</v>
      </c>
      <c r="C92" s="44">
        <v>1887.0234236828553</v>
      </c>
      <c r="D92" s="46">
        <v>17.0799466796775</v>
      </c>
      <c r="E92" s="44">
        <v>23229.05255476837</v>
      </c>
      <c r="F92" s="44">
        <v>23139.809972182902</v>
      </c>
      <c r="G92" s="23">
        <v>0.38566687752729</v>
      </c>
    </row>
    <row r="93" spans="1:7" ht="12.75">
      <c r="A93" s="21" t="s">
        <v>76</v>
      </c>
      <c r="B93" s="44">
        <v>3995.449681898123</v>
      </c>
      <c r="C93" s="44">
        <v>6871.1491263678545</v>
      </c>
      <c r="D93" s="46">
        <v>-41.8517978810023</v>
      </c>
      <c r="E93" s="44">
        <v>40814.4449235331</v>
      </c>
      <c r="F93" s="44">
        <v>50683.3545148805</v>
      </c>
      <c r="G93" s="23">
        <v>-19.4716977315499</v>
      </c>
    </row>
    <row r="94" spans="1:7" ht="12.75">
      <c r="A94" s="21" t="s">
        <v>77</v>
      </c>
      <c r="B94" s="44">
        <v>38378.31467490248</v>
      </c>
      <c r="C94" s="44">
        <v>37249.152079453655</v>
      </c>
      <c r="D94" s="46">
        <v>3.03137798422978</v>
      </c>
      <c r="E94" s="44">
        <v>319233.03244508174</v>
      </c>
      <c r="F94" s="44">
        <v>315403.46809764294</v>
      </c>
      <c r="G94" s="23">
        <v>1.21417953028127</v>
      </c>
    </row>
    <row r="95" spans="1:7" ht="12.75">
      <c r="A95" s="17"/>
      <c r="B95" s="44"/>
      <c r="C95" s="44"/>
      <c r="D95" s="46"/>
      <c r="E95" s="44"/>
      <c r="F95" s="44"/>
      <c r="G95" s="23"/>
    </row>
    <row r="96" spans="1:7" ht="12.75">
      <c r="A96" s="21" t="s">
        <v>78</v>
      </c>
      <c r="B96" s="44"/>
      <c r="C96" s="44"/>
      <c r="D96" s="46"/>
      <c r="E96" s="44"/>
      <c r="F96" s="44"/>
      <c r="G96" s="23"/>
    </row>
    <row r="97" spans="1:7" ht="12.75">
      <c r="A97" s="21" t="s">
        <v>79</v>
      </c>
      <c r="B97" s="46">
        <v>37.5868442019216</v>
      </c>
      <c r="C97" s="46">
        <v>38.68776946190165</v>
      </c>
      <c r="D97" s="46">
        <v>-1.10092525998005</v>
      </c>
      <c r="E97" s="46">
        <v>34.089819070012396</v>
      </c>
      <c r="F97" s="46">
        <v>34.74867867168227</v>
      </c>
      <c r="G97" s="23">
        <v>-0.658859601669874</v>
      </c>
    </row>
    <row r="98" spans="1:7" ht="12.75">
      <c r="A98" s="21" t="s">
        <v>80</v>
      </c>
      <c r="B98" s="46">
        <v>62.413155797818156</v>
      </c>
      <c r="C98" s="46">
        <v>61.312230538158474</v>
      </c>
      <c r="D98" s="46">
        <v>1.10092525965968</v>
      </c>
      <c r="E98" s="46">
        <v>65.91018093002639</v>
      </c>
      <c r="F98" s="46">
        <v>65.25132132837659</v>
      </c>
      <c r="G98" s="23">
        <v>0.658859601649795</v>
      </c>
    </row>
    <row r="99" spans="1:7" ht="12.75">
      <c r="A99" s="21" t="s">
        <v>81</v>
      </c>
      <c r="B99" s="46">
        <v>4.7848075153095895</v>
      </c>
      <c r="C99" s="46">
        <v>4.701874054076301</v>
      </c>
      <c r="D99" s="46">
        <v>1.76383842441269</v>
      </c>
      <c r="E99" s="46">
        <v>5.0476350138432</v>
      </c>
      <c r="F99" s="46">
        <v>4.979496205515804</v>
      </c>
      <c r="G99" s="23">
        <v>1.36838759414896</v>
      </c>
    </row>
    <row r="100" spans="1:7" ht="12.75">
      <c r="A100" s="17"/>
      <c r="B100" s="44"/>
      <c r="C100" s="44"/>
      <c r="D100" s="46"/>
      <c r="E100" s="44"/>
      <c r="F100" s="44"/>
      <c r="G100" s="23"/>
    </row>
    <row r="101" spans="1:7" ht="12.75">
      <c r="A101" s="21" t="s">
        <v>82</v>
      </c>
      <c r="B101" s="44">
        <v>38608.56104221912</v>
      </c>
      <c r="C101" s="44">
        <v>44109.17060208135</v>
      </c>
      <c r="D101" s="46">
        <v>-12.4704443198093</v>
      </c>
      <c r="E101" s="44">
        <v>424296.035323805</v>
      </c>
      <c r="F101" s="44">
        <v>474310.80694062874</v>
      </c>
      <c r="G101" s="23">
        <v>-10.5447252908754</v>
      </c>
    </row>
    <row r="102" spans="1:7" ht="12.75">
      <c r="A102" s="21" t="s">
        <v>83</v>
      </c>
      <c r="B102" s="44">
        <v>653499.602306534</v>
      </c>
      <c r="C102" s="44">
        <v>613594.2158202864</v>
      </c>
      <c r="D102" s="46">
        <v>6.50354671823296</v>
      </c>
      <c r="E102" s="44">
        <v>6506890.571550357</v>
      </c>
      <c r="F102" s="44">
        <v>6147771.911631904</v>
      </c>
      <c r="G102" s="23">
        <v>5.84144410496073</v>
      </c>
    </row>
    <row r="103" spans="1:7" ht="12.75">
      <c r="A103" s="17"/>
      <c r="B103" s="44"/>
      <c r="C103" s="44"/>
      <c r="D103" s="46"/>
      <c r="E103" s="44"/>
      <c r="F103" s="44"/>
      <c r="G103" s="23"/>
    </row>
    <row r="104" spans="1:7" ht="12.75">
      <c r="A104" s="21" t="s">
        <v>84</v>
      </c>
      <c r="B104" s="44">
        <v>222413.8392238078</v>
      </c>
      <c r="C104" s="44">
        <v>219537.40056949342</v>
      </c>
      <c r="D104" s="46">
        <v>1.31022716259404</v>
      </c>
      <c r="E104" s="44">
        <v>2004485.7427809439</v>
      </c>
      <c r="F104" s="44">
        <v>2017637.7650057497</v>
      </c>
      <c r="G104" s="23">
        <v>-0.651852500628045</v>
      </c>
    </row>
    <row r="105" spans="1:7" ht="12.75">
      <c r="A105" s="21" t="s">
        <v>85</v>
      </c>
      <c r="B105" s="44">
        <v>469694.3241236159</v>
      </c>
      <c r="C105" s="44">
        <v>438165.9858530451</v>
      </c>
      <c r="D105" s="46">
        <v>7.19552390840877</v>
      </c>
      <c r="E105" s="44">
        <v>4926700.864094553</v>
      </c>
      <c r="F105" s="44">
        <v>4604444.9535686355</v>
      </c>
      <c r="G105" s="23">
        <v>6.9988003717181</v>
      </c>
    </row>
    <row r="106" spans="1:7" ht="12.75">
      <c r="A106" s="17"/>
      <c r="B106" s="44"/>
      <c r="C106" s="44"/>
      <c r="D106" s="46"/>
      <c r="E106" s="44"/>
      <c r="F106" s="44"/>
      <c r="G106" s="23"/>
    </row>
    <row r="107" spans="1:7" ht="12.75">
      <c r="A107" s="21" t="s">
        <v>86</v>
      </c>
      <c r="B107" s="44">
        <v>460211.14451284544</v>
      </c>
      <c r="C107" s="44">
        <v>426916.68198277</v>
      </c>
      <c r="D107" s="46">
        <v>7.79881975458134</v>
      </c>
      <c r="E107" s="44">
        <v>4823064.239148812</v>
      </c>
      <c r="F107" s="44">
        <v>4493409.461234199</v>
      </c>
      <c r="G107" s="23">
        <v>7.33640636934226</v>
      </c>
    </row>
    <row r="108" spans="1:7" ht="12.75">
      <c r="A108" s="21"/>
      <c r="B108" s="44"/>
      <c r="C108" s="44"/>
      <c r="D108" s="46"/>
      <c r="E108" s="44"/>
      <c r="F108" s="44"/>
      <c r="G108" s="23"/>
    </row>
    <row r="109" spans="1:7" ht="12.75">
      <c r="A109" s="49" t="s">
        <v>87</v>
      </c>
      <c r="B109" s="44">
        <v>44.89413677440051</v>
      </c>
      <c r="C109" s="44">
        <v>44.682111323937924</v>
      </c>
      <c r="D109" s="46">
        <v>0.47451976681548</v>
      </c>
      <c r="E109" s="44">
        <v>45.299261737749724</v>
      </c>
      <c r="F109" s="44">
        <v>45.19582374081463</v>
      </c>
      <c r="G109" s="23">
        <v>0.228866272088059</v>
      </c>
    </row>
    <row r="110" spans="1:7" ht="12.75">
      <c r="A110" s="50" t="s">
        <v>88</v>
      </c>
      <c r="B110" s="51">
        <v>2.063038040635674</v>
      </c>
      <c r="C110" s="51">
        <v>2.0239780042707247</v>
      </c>
      <c r="D110" s="52">
        <v>1.92986466663818</v>
      </c>
      <c r="E110" s="51">
        <v>2.235621309507596</v>
      </c>
      <c r="F110" s="51">
        <v>2.2268604027822696</v>
      </c>
      <c r="G110" s="34">
        <v>0.393419664491788</v>
      </c>
    </row>
    <row r="111" spans="1:7" ht="12.75">
      <c r="A111" s="53" t="s">
        <v>89</v>
      </c>
      <c r="B111" s="54"/>
      <c r="C111" s="54"/>
      <c r="D111" s="55"/>
      <c r="E111" s="54"/>
      <c r="F111" s="54"/>
      <c r="G111" s="55"/>
    </row>
    <row r="112" spans="1:7" ht="12.75">
      <c r="A112" s="11" t="s">
        <v>90</v>
      </c>
      <c r="B112" s="38"/>
      <c r="C112" s="38"/>
      <c r="D112" s="56"/>
      <c r="E112" s="38"/>
      <c r="F112" s="38"/>
      <c r="G112" s="56"/>
    </row>
    <row r="113" spans="1:7" ht="12.75">
      <c r="A113" s="11" t="s">
        <v>91</v>
      </c>
      <c r="B113" s="38"/>
      <c r="C113" s="38"/>
      <c r="D113" s="56"/>
      <c r="E113" s="38"/>
      <c r="F113" s="38"/>
      <c r="G113" s="56"/>
    </row>
    <row r="114" spans="1:7" ht="12.75">
      <c r="A114" s="11" t="s">
        <v>92</v>
      </c>
      <c r="B114" s="38"/>
      <c r="C114" s="38"/>
      <c r="D114" s="39"/>
      <c r="E114" s="38"/>
      <c r="F114" s="38"/>
      <c r="G114" s="39"/>
    </row>
    <row r="115" spans="2:7" ht="12.75">
      <c r="B115" s="2"/>
      <c r="C115" s="2"/>
      <c r="D115" s="3"/>
      <c r="E115" s="2"/>
      <c r="F115" s="2"/>
      <c r="G115" s="3"/>
    </row>
    <row r="116" spans="1:7" ht="12.75">
      <c r="A116" s="1" t="s">
        <v>93</v>
      </c>
      <c r="B116" s="2"/>
      <c r="C116" s="2"/>
      <c r="D116" s="3"/>
      <c r="E116" s="2"/>
      <c r="F116" s="2"/>
      <c r="G116" s="3"/>
    </row>
    <row r="117" spans="1:7" ht="12.75">
      <c r="A117" s="40"/>
      <c r="B117" s="41"/>
      <c r="C117" s="41"/>
      <c r="D117" s="42"/>
      <c r="E117" s="41"/>
      <c r="F117" s="41"/>
      <c r="G117" s="42"/>
    </row>
    <row r="118" spans="1:7" ht="12.75">
      <c r="A118" s="8"/>
      <c r="B118" s="43" t="s">
        <v>1</v>
      </c>
      <c r="C118" s="9"/>
      <c r="D118" s="10"/>
      <c r="E118" s="9" t="s">
        <v>2</v>
      </c>
      <c r="F118" s="9"/>
      <c r="G118" s="10"/>
    </row>
    <row r="119" spans="1:7" ht="12.75">
      <c r="A119" s="12"/>
      <c r="B119" s="13" t="s">
        <v>3</v>
      </c>
      <c r="C119" s="16" t="s">
        <v>4</v>
      </c>
      <c r="D119" s="15" t="s">
        <v>5</v>
      </c>
      <c r="E119" s="13" t="s">
        <v>3</v>
      </c>
      <c r="F119" s="16" t="s">
        <v>4</v>
      </c>
      <c r="G119" s="15" t="s">
        <v>5</v>
      </c>
    </row>
    <row r="120" spans="1:7" ht="12.75">
      <c r="A120" s="17"/>
      <c r="B120" s="44"/>
      <c r="C120" s="44"/>
      <c r="D120" s="57"/>
      <c r="E120" s="44"/>
      <c r="F120" s="44"/>
      <c r="G120" s="58"/>
    </row>
    <row r="121" spans="1:7" ht="12.75">
      <c r="A121" s="21" t="s">
        <v>94</v>
      </c>
      <c r="B121" s="22">
        <v>447329.16334709665</v>
      </c>
      <c r="C121" s="22">
        <v>427874.38642282673</v>
      </c>
      <c r="D121" s="25">
        <v>4.5468430786237</v>
      </c>
      <c r="E121" s="22">
        <v>4690361.845395001</v>
      </c>
      <c r="F121" s="22">
        <v>4502577.718574921</v>
      </c>
      <c r="G121" s="25">
        <v>4.17059157125475</v>
      </c>
    </row>
    <row r="122" spans="1:7" ht="12.75">
      <c r="A122" s="21" t="s">
        <v>95</v>
      </c>
      <c r="B122" s="22">
        <v>4127285.8775589187</v>
      </c>
      <c r="C122" s="22">
        <v>4009404.0420232215</v>
      </c>
      <c r="D122" s="25">
        <v>2.94013360340236</v>
      </c>
      <c r="E122" s="22">
        <v>44989626.98315194</v>
      </c>
      <c r="F122" s="22">
        <v>43414165.564815424</v>
      </c>
      <c r="G122" s="25">
        <v>3.62891097373373</v>
      </c>
    </row>
    <row r="123" spans="1:7" ht="12.75">
      <c r="A123" s="21" t="s">
        <v>96</v>
      </c>
      <c r="B123" s="22">
        <v>137576.19591863325</v>
      </c>
      <c r="C123" s="22">
        <v>133646.80140076965</v>
      </c>
      <c r="D123" s="25">
        <v>2.94013360340772</v>
      </c>
      <c r="E123" s="22">
        <v>164797.168436454</v>
      </c>
      <c r="F123" s="22">
        <v>158445.85972560375</v>
      </c>
      <c r="G123" s="25">
        <v>4.00850405422359</v>
      </c>
    </row>
    <row r="124" spans="1:7" ht="12.75">
      <c r="A124" s="21" t="s">
        <v>97</v>
      </c>
      <c r="B124" s="22">
        <v>628801</v>
      </c>
      <c r="C124" s="22">
        <v>598853</v>
      </c>
      <c r="D124" s="25">
        <v>5.00089337450092</v>
      </c>
      <c r="E124" s="22">
        <v>6319595</v>
      </c>
      <c r="F124" s="22">
        <v>6308493</v>
      </c>
      <c r="G124" s="25">
        <v>0.175984977711793</v>
      </c>
    </row>
    <row r="125" spans="1:7" ht="12.75">
      <c r="A125" s="21" t="s">
        <v>98</v>
      </c>
      <c r="B125" s="25">
        <v>88.9000015258789</v>
      </c>
      <c r="C125" s="25">
        <v>88.9000015258789</v>
      </c>
      <c r="D125" s="25">
        <v>0</v>
      </c>
      <c r="E125" s="25">
        <v>90.5</v>
      </c>
      <c r="F125" s="25">
        <v>87.5</v>
      </c>
      <c r="G125" s="25">
        <v>3.42857142857143</v>
      </c>
    </row>
    <row r="126" spans="1:7" ht="12.75">
      <c r="A126" s="17"/>
      <c r="B126" s="44"/>
      <c r="C126" s="44"/>
      <c r="D126" s="57"/>
      <c r="E126" s="44"/>
      <c r="F126" s="44"/>
      <c r="G126" s="25"/>
    </row>
    <row r="127" spans="1:7" ht="12.75">
      <c r="A127" s="21" t="s">
        <v>13</v>
      </c>
      <c r="B127" s="22"/>
      <c r="C127" s="22"/>
      <c r="D127" s="25"/>
      <c r="E127" s="22"/>
      <c r="F127" s="22"/>
      <c r="G127" s="25"/>
    </row>
    <row r="128" spans="1:7" ht="12.75">
      <c r="A128" s="21" t="s">
        <v>14</v>
      </c>
      <c r="B128" s="22">
        <v>219340.91145233097</v>
      </c>
      <c r="C128" s="22">
        <v>216231.63109019594</v>
      </c>
      <c r="D128" s="25">
        <v>1.43793965131682</v>
      </c>
      <c r="E128" s="22">
        <v>2273264.660527912</v>
      </c>
      <c r="F128" s="22">
        <v>2212039.948331904</v>
      </c>
      <c r="G128" s="25">
        <v>2.76779414595009</v>
      </c>
    </row>
    <row r="129" spans="1:7" ht="12.75">
      <c r="A129" s="21" t="s">
        <v>15</v>
      </c>
      <c r="B129" s="22">
        <v>154831.93274578117</v>
      </c>
      <c r="C129" s="22">
        <v>149881.4555464163</v>
      </c>
      <c r="D129" s="25">
        <v>3.30292842521253</v>
      </c>
      <c r="E129" s="22">
        <v>1608330.6738439186</v>
      </c>
      <c r="F129" s="22">
        <v>1590592.4588044905</v>
      </c>
      <c r="G129" s="25">
        <v>1.11519546953972</v>
      </c>
    </row>
    <row r="130" spans="1:7" ht="12.75">
      <c r="A130" s="21" t="s">
        <v>16</v>
      </c>
      <c r="B130" s="22">
        <v>14184.927062082797</v>
      </c>
      <c r="C130" s="22">
        <v>14040.422182970304</v>
      </c>
      <c r="D130" s="25">
        <v>1.02920608247638</v>
      </c>
      <c r="E130" s="22">
        <v>146099.0191590761</v>
      </c>
      <c r="F130" s="22">
        <v>133938.18328813525</v>
      </c>
      <c r="G130" s="25">
        <v>9.07943916543932</v>
      </c>
    </row>
    <row r="131" spans="1:7" ht="12.75">
      <c r="A131" s="17"/>
      <c r="B131" s="22"/>
      <c r="C131" s="22"/>
      <c r="D131" s="25"/>
      <c r="E131" s="22"/>
      <c r="F131" s="22"/>
      <c r="G131" s="25"/>
    </row>
    <row r="132" spans="1:7" ht="12.75">
      <c r="A132" s="21" t="s">
        <v>17</v>
      </c>
      <c r="B132" s="22">
        <v>85897.53658006445</v>
      </c>
      <c r="C132" s="22">
        <v>80575.97192056992</v>
      </c>
      <c r="D132" s="25">
        <v>6.60440641627061</v>
      </c>
      <c r="E132" s="22">
        <v>849875.2110622859</v>
      </c>
      <c r="F132" s="22">
        <v>795443.3710583476</v>
      </c>
      <c r="G132" s="25">
        <v>6.84295601477149</v>
      </c>
    </row>
    <row r="133" spans="1:7" ht="12.75">
      <c r="A133" s="21" t="s">
        <v>18</v>
      </c>
      <c r="B133" s="22">
        <v>49164.24464719034</v>
      </c>
      <c r="C133" s="22">
        <v>43032.529852043124</v>
      </c>
      <c r="D133" s="25">
        <v>14.2490223471165</v>
      </c>
      <c r="E133" s="22">
        <v>493296.51761136367</v>
      </c>
      <c r="F133" s="22">
        <v>463254.4193608692</v>
      </c>
      <c r="G133" s="25">
        <v>6.48501061078751</v>
      </c>
    </row>
    <row r="134" spans="1:7" ht="12.75">
      <c r="A134" s="21" t="s">
        <v>19</v>
      </c>
      <c r="B134" s="22">
        <v>5512.6267657305025</v>
      </c>
      <c r="C134" s="22">
        <v>5282.771035423676</v>
      </c>
      <c r="D134" s="25">
        <v>4.35104472189929</v>
      </c>
      <c r="E134" s="22">
        <v>51120.27831027469</v>
      </c>
      <c r="F134" s="22">
        <v>50101.255686741606</v>
      </c>
      <c r="G134" s="25">
        <v>2.03392631495013</v>
      </c>
    </row>
    <row r="135" spans="1:7" ht="12.75">
      <c r="A135" s="17"/>
      <c r="B135" s="22"/>
      <c r="C135" s="22"/>
      <c r="D135" s="25"/>
      <c r="E135" s="22"/>
      <c r="F135" s="22"/>
      <c r="G135" s="25"/>
    </row>
    <row r="136" spans="1:7" ht="12.75">
      <c r="A136" s="21" t="s">
        <v>20</v>
      </c>
      <c r="B136" s="22">
        <v>171607.90548674733</v>
      </c>
      <c r="C136" s="22">
        <v>164677.8733561132</v>
      </c>
      <c r="D136" s="25">
        <v>4.20823513772736</v>
      </c>
      <c r="E136" s="22">
        <v>1735160.7215401866</v>
      </c>
      <c r="F136" s="22">
        <v>1668667.93925552</v>
      </c>
      <c r="G136" s="25">
        <v>3.9847821558993</v>
      </c>
    </row>
    <row r="137" spans="1:7" ht="12.75">
      <c r="A137" s="21" t="s">
        <v>21</v>
      </c>
      <c r="B137" s="22">
        <v>169268.24940680864</v>
      </c>
      <c r="C137" s="22">
        <v>162312.85503235762</v>
      </c>
      <c r="D137" s="25">
        <v>4.28517776553461</v>
      </c>
      <c r="E137" s="22">
        <v>1709824.0623667515</v>
      </c>
      <c r="F137" s="22">
        <v>1642396.8318653714</v>
      </c>
      <c r="G137" s="25">
        <v>4.10541649820396</v>
      </c>
    </row>
    <row r="138" spans="1:7" ht="12.75">
      <c r="A138" s="21" t="s">
        <v>22</v>
      </c>
      <c r="B138" s="22">
        <v>114349.92594726074</v>
      </c>
      <c r="C138" s="22">
        <v>105977.11611871618</v>
      </c>
      <c r="D138" s="25">
        <v>7.90058281937517</v>
      </c>
      <c r="E138" s="22">
        <v>1162162.7914337309</v>
      </c>
      <c r="F138" s="22">
        <v>1123228.8107957058</v>
      </c>
      <c r="G138" s="25">
        <v>3.46625551836085</v>
      </c>
    </row>
    <row r="139" spans="1:7" ht="12.75">
      <c r="A139" s="21" t="s">
        <v>23</v>
      </c>
      <c r="B139" s="22">
        <v>6302.9181821419415</v>
      </c>
      <c r="C139" s="22">
        <v>6154.890404716085</v>
      </c>
      <c r="D139" s="25">
        <v>2.40504326953462</v>
      </c>
      <c r="E139" s="22">
        <v>60928.440267624654</v>
      </c>
      <c r="F139" s="22">
        <v>57061.077781650376</v>
      </c>
      <c r="G139" s="25">
        <v>6.77758401405089</v>
      </c>
    </row>
    <row r="140" spans="1:7" ht="12.75">
      <c r="A140" s="17"/>
      <c r="B140" s="22"/>
      <c r="C140" s="22"/>
      <c r="D140" s="25"/>
      <c r="E140" s="22"/>
      <c r="F140" s="22"/>
      <c r="G140" s="25"/>
    </row>
    <row r="141" spans="1:7" ht="12.75">
      <c r="A141" s="21" t="s">
        <v>24</v>
      </c>
      <c r="B141" s="22">
        <v>3005.9682137378772</v>
      </c>
      <c r="C141" s="22">
        <v>2847.32121456109</v>
      </c>
      <c r="D141" s="25">
        <v>5.57179844569248</v>
      </c>
      <c r="E141" s="22">
        <v>31111.260214185124</v>
      </c>
      <c r="F141" s="22">
        <v>33556.81320801632</v>
      </c>
      <c r="G141" s="25">
        <v>-7.28779869134588</v>
      </c>
    </row>
    <row r="142" spans="1:7" ht="12.75">
      <c r="A142" s="21" t="s">
        <v>25</v>
      </c>
      <c r="B142" s="22">
        <v>392.02622383061356</v>
      </c>
      <c r="C142" s="22">
        <v>321.71556062108004</v>
      </c>
      <c r="D142" s="25">
        <v>21.8549152778924</v>
      </c>
      <c r="E142" s="22">
        <v>5013.740669503194</v>
      </c>
      <c r="F142" s="22">
        <v>4981.195216615243</v>
      </c>
      <c r="G142" s="25">
        <v>0.65336634025891</v>
      </c>
    </row>
    <row r="143" spans="1:7" ht="12.75">
      <c r="A143" s="21" t="s">
        <v>26</v>
      </c>
      <c r="B143" s="22">
        <v>1366.7786632193722</v>
      </c>
      <c r="C143" s="22">
        <v>1387.2101633521038</v>
      </c>
      <c r="D143" s="25">
        <v>-1.47284821525241</v>
      </c>
      <c r="E143" s="22">
        <v>12531.46966257625</v>
      </c>
      <c r="F143" s="22">
        <v>14587.751359519278</v>
      </c>
      <c r="G143" s="25">
        <v>-14.0959469781557</v>
      </c>
    </row>
    <row r="144" spans="1:7" ht="12.75">
      <c r="A144" s="17"/>
      <c r="B144" s="22"/>
      <c r="C144" s="22"/>
      <c r="D144" s="25"/>
      <c r="E144" s="22"/>
      <c r="F144" s="22"/>
      <c r="G144" s="25"/>
    </row>
    <row r="145" spans="1:7" ht="12.75">
      <c r="A145" s="21" t="s">
        <v>27</v>
      </c>
      <c r="B145" s="22">
        <v>3520.966507469275</v>
      </c>
      <c r="C145" s="22">
        <v>3805.2844328281035</v>
      </c>
      <c r="D145" s="25">
        <v>-7.47166027606305</v>
      </c>
      <c r="E145" s="22">
        <v>35824.51812773142</v>
      </c>
      <c r="F145" s="22">
        <v>36925.0617383828</v>
      </c>
      <c r="G145" s="25">
        <v>-2.98047872864459</v>
      </c>
    </row>
    <row r="146" spans="1:7" ht="12.75">
      <c r="A146" s="21" t="s">
        <v>28</v>
      </c>
      <c r="B146" s="22">
        <v>586.2760332798258</v>
      </c>
      <c r="C146" s="22">
        <v>674.606010384039</v>
      </c>
      <c r="D146" s="25">
        <v>-13.0935650949698</v>
      </c>
      <c r="E146" s="22">
        <v>6339.0665490594265</v>
      </c>
      <c r="F146" s="22">
        <v>6582.272839256643</v>
      </c>
      <c r="G146" s="25">
        <v>-3.69486796029991</v>
      </c>
    </row>
    <row r="147" spans="1:7" ht="12.75">
      <c r="A147" s="21" t="s">
        <v>29</v>
      </c>
      <c r="B147" s="22">
        <v>1709.9827011908199</v>
      </c>
      <c r="C147" s="22">
        <v>1678.5487408813776</v>
      </c>
      <c r="D147" s="25">
        <v>1.87268677661018</v>
      </c>
      <c r="E147" s="22">
        <v>16639.96517623766</v>
      </c>
      <c r="F147" s="22">
        <v>17369.10909881031</v>
      </c>
      <c r="G147" s="25">
        <v>-4.1979350721137</v>
      </c>
    </row>
    <row r="148" spans="1:7" ht="12.75">
      <c r="A148" s="17"/>
      <c r="B148" s="22"/>
      <c r="C148" s="22"/>
      <c r="D148" s="25"/>
      <c r="E148" s="22"/>
      <c r="F148" s="22"/>
      <c r="G148" s="25"/>
    </row>
    <row r="149" spans="1:7" ht="12.75">
      <c r="A149" s="21" t="s">
        <v>30</v>
      </c>
      <c r="B149" s="22">
        <v>84455.31089415429</v>
      </c>
      <c r="C149" s="22">
        <v>81153.09383984182</v>
      </c>
      <c r="D149" s="25">
        <v>4.06912034780768</v>
      </c>
      <c r="E149" s="22">
        <v>973578.997417381</v>
      </c>
      <c r="F149" s="22">
        <v>885069.2584343314</v>
      </c>
      <c r="G149" s="25">
        <v>10.0003178440093</v>
      </c>
    </row>
    <row r="150" spans="1:7" ht="12.75">
      <c r="A150" s="21" t="s">
        <v>31</v>
      </c>
      <c r="B150" s="22">
        <v>73083.23237771996</v>
      </c>
      <c r="C150" s="22">
        <v>70366.32643036912</v>
      </c>
      <c r="D150" s="25">
        <v>3.86108822952318</v>
      </c>
      <c r="E150" s="22">
        <v>846006.8417455457</v>
      </c>
      <c r="F150" s="22">
        <v>772123.6106581003</v>
      </c>
      <c r="G150" s="25">
        <v>9.56883458394348</v>
      </c>
    </row>
    <row r="151" spans="1:7" ht="12.75">
      <c r="A151" s="21" t="s">
        <v>32</v>
      </c>
      <c r="B151" s="22">
        <v>30907.616460896123</v>
      </c>
      <c r="C151" s="22">
        <v>28962.771471626795</v>
      </c>
      <c r="D151" s="25">
        <v>6.71498233922325</v>
      </c>
      <c r="E151" s="22">
        <v>340161.59495018993</v>
      </c>
      <c r="F151" s="22">
        <v>295359.1198481072</v>
      </c>
      <c r="G151" s="25">
        <v>15.1688138578971</v>
      </c>
    </row>
    <row r="152" spans="1:7" ht="12.75">
      <c r="A152" s="21" t="s">
        <v>33</v>
      </c>
      <c r="B152" s="22">
        <v>44197.78639285887</v>
      </c>
      <c r="C152" s="22">
        <v>43101.760183618375</v>
      </c>
      <c r="D152" s="25">
        <v>2.54288039414469</v>
      </c>
      <c r="E152" s="22">
        <v>550887.2537041071</v>
      </c>
      <c r="F152" s="22">
        <v>509634.0249713162</v>
      </c>
      <c r="G152" s="25">
        <v>8.09467710385169</v>
      </c>
    </row>
    <row r="153" spans="1:7" ht="12.75">
      <c r="A153" s="21" t="s">
        <v>34</v>
      </c>
      <c r="B153" s="22">
        <v>3506.18645430832</v>
      </c>
      <c r="C153" s="22">
        <v>3280.9164066084236</v>
      </c>
      <c r="D153" s="25">
        <v>6.86607093207732</v>
      </c>
      <c r="E153" s="22">
        <v>36133.67174295007</v>
      </c>
      <c r="F153" s="22">
        <v>34916.04189370675</v>
      </c>
      <c r="G153" s="25">
        <v>3.48730779092915</v>
      </c>
    </row>
    <row r="154" spans="1:7" ht="12.75">
      <c r="A154" s="17"/>
      <c r="B154" s="22"/>
      <c r="C154" s="22"/>
      <c r="D154" s="25"/>
      <c r="E154" s="22"/>
      <c r="F154" s="22"/>
      <c r="G154" s="25"/>
    </row>
    <row r="155" spans="1:7" ht="12.75">
      <c r="A155" s="21" t="s">
        <v>35</v>
      </c>
      <c r="B155" s="22">
        <v>292497.23060134804</v>
      </c>
      <c r="C155" s="22">
        <v>277992.93087638967</v>
      </c>
      <c r="D155" s="25">
        <v>5.21750667516353</v>
      </c>
      <c r="E155" s="22">
        <v>3082031.171551518</v>
      </c>
      <c r="F155" s="22">
        <v>2911985.2597725107</v>
      </c>
      <c r="G155" s="25">
        <v>5.83951828768157</v>
      </c>
    </row>
    <row r="156" spans="1:7" ht="12.75">
      <c r="A156" s="21" t="s">
        <v>36</v>
      </c>
      <c r="B156" s="22">
        <v>227988.2518950543</v>
      </c>
      <c r="C156" s="22">
        <v>211642.7553325372</v>
      </c>
      <c r="D156" s="25">
        <v>7.72315430161299</v>
      </c>
      <c r="E156" s="22">
        <v>2417097.1848671273</v>
      </c>
      <c r="F156" s="22">
        <v>2290537.7702446836</v>
      </c>
      <c r="G156" s="25">
        <v>5.52531445962248</v>
      </c>
    </row>
    <row r="157" spans="1:7" ht="12.75">
      <c r="A157" s="21" t="s">
        <v>37</v>
      </c>
      <c r="B157" s="22">
        <v>64508.978706577276</v>
      </c>
      <c r="C157" s="22">
        <v>66350.17554393774</v>
      </c>
      <c r="D157" s="25">
        <v>-2.77496905210328</v>
      </c>
      <c r="E157" s="22">
        <v>664933.986684086</v>
      </c>
      <c r="F157" s="22">
        <v>621447.4895274659</v>
      </c>
      <c r="G157" s="25">
        <v>6.99761410086092</v>
      </c>
    </row>
    <row r="158" spans="1:7" ht="12.75">
      <c r="A158" s="21" t="s">
        <v>38</v>
      </c>
      <c r="B158" s="22">
        <v>363522.1919896968</v>
      </c>
      <c r="C158" s="22">
        <v>342989.18327138457</v>
      </c>
      <c r="D158" s="25">
        <v>5.98648870569946</v>
      </c>
      <c r="E158" s="22">
        <v>3826030.043811892</v>
      </c>
      <c r="F158" s="22">
        <v>3698273.1819874374</v>
      </c>
      <c r="G158" s="25">
        <v>3.45450039890776</v>
      </c>
    </row>
    <row r="159" spans="1:7" ht="12.75">
      <c r="A159" s="21" t="s">
        <v>39</v>
      </c>
      <c r="B159" s="22">
        <v>83806.97135729749</v>
      </c>
      <c r="C159" s="22">
        <v>84885.2031511426</v>
      </c>
      <c r="D159" s="25">
        <v>-1.27022349457687</v>
      </c>
      <c r="E159" s="22">
        <v>864331.801583273</v>
      </c>
      <c r="F159" s="22">
        <v>804304.5365879295</v>
      </c>
      <c r="G159" s="25">
        <v>7.46325082909452</v>
      </c>
    </row>
    <row r="160" spans="1:7" ht="12.75">
      <c r="A160" s="59" t="s">
        <v>40</v>
      </c>
      <c r="B160" s="27">
        <v>1.2641450399139262</v>
      </c>
      <c r="C160" s="27">
        <v>1.278240004275324</v>
      </c>
      <c r="D160" s="25">
        <v>-1.10268527931017</v>
      </c>
      <c r="E160" s="27">
        <v>1.2522442624513097</v>
      </c>
      <c r="F160" s="27">
        <v>1.2449382631443193</v>
      </c>
      <c r="G160" s="25">
        <v>0.586856354510122</v>
      </c>
    </row>
    <row r="161" spans="1:7" ht="12.75">
      <c r="A161" s="17"/>
      <c r="B161" s="60"/>
      <c r="C161" s="60"/>
      <c r="D161" s="57"/>
      <c r="E161" s="60"/>
      <c r="F161" s="60"/>
      <c r="G161" s="25"/>
    </row>
    <row r="162" spans="1:7" ht="12.75">
      <c r="A162" s="21" t="s">
        <v>41</v>
      </c>
      <c r="B162" s="27"/>
      <c r="C162" s="27"/>
      <c r="D162" s="25"/>
      <c r="E162" s="27"/>
      <c r="F162" s="27"/>
      <c r="G162" s="25"/>
    </row>
    <row r="163" spans="1:7" ht="12.75">
      <c r="A163" s="21" t="s">
        <v>42</v>
      </c>
      <c r="B163" s="27">
        <v>9.226507493222455</v>
      </c>
      <c r="C163" s="27">
        <v>9.370516603116123</v>
      </c>
      <c r="D163" s="25">
        <v>-1.53683212989323</v>
      </c>
      <c r="E163" s="27">
        <v>9.591930956739036</v>
      </c>
      <c r="F163" s="27">
        <v>9.64206911647849</v>
      </c>
      <c r="G163" s="25">
        <v>-0.519993780730808</v>
      </c>
    </row>
    <row r="164" spans="1:7" ht="12.75">
      <c r="A164" s="17"/>
      <c r="B164" s="44"/>
      <c r="C164" s="44"/>
      <c r="D164" s="57"/>
      <c r="E164" s="44"/>
      <c r="F164" s="44"/>
      <c r="G164" s="25"/>
    </row>
    <row r="165" spans="1:7" ht="12.75">
      <c r="A165" s="21" t="s">
        <v>43</v>
      </c>
      <c r="B165" s="22"/>
      <c r="C165" s="22"/>
      <c r="D165" s="25"/>
      <c r="E165" s="22"/>
      <c r="F165" s="22"/>
      <c r="G165" s="25"/>
    </row>
    <row r="166" spans="1:7" ht="12.75">
      <c r="A166" s="21" t="s">
        <v>44</v>
      </c>
      <c r="B166" s="22">
        <v>254928.1959317435</v>
      </c>
      <c r="C166" s="22">
        <v>248677.80692802087</v>
      </c>
      <c r="D166" s="25">
        <v>2.51344865910443</v>
      </c>
      <c r="E166" s="22">
        <v>2594097.9172661863</v>
      </c>
      <c r="F166" s="22">
        <v>2469177.784230367</v>
      </c>
      <c r="G166" s="25">
        <v>5.05917936868028</v>
      </c>
    </row>
    <row r="167" spans="1:7" ht="12.75">
      <c r="A167" s="21" t="s">
        <v>45</v>
      </c>
      <c r="B167" s="22">
        <v>216676.60708264972</v>
      </c>
      <c r="C167" s="22">
        <v>208846.81180575467</v>
      </c>
      <c r="D167" s="25">
        <v>3.7490614336873</v>
      </c>
      <c r="E167" s="22">
        <v>2165250.937452972</v>
      </c>
      <c r="F167" s="22">
        <v>2079068.4629069841</v>
      </c>
      <c r="G167" s="25">
        <v>4.1452446652712</v>
      </c>
    </row>
    <row r="168" spans="1:7" ht="12.75">
      <c r="A168" s="21" t="s">
        <v>46</v>
      </c>
      <c r="B168" s="22">
        <v>72442.13074245267</v>
      </c>
      <c r="C168" s="22">
        <v>73401.50227416694</v>
      </c>
      <c r="D168" s="25">
        <v>-1.30701893284261</v>
      </c>
      <c r="E168" s="22">
        <v>831300.4556402342</v>
      </c>
      <c r="F168" s="22">
        <v>836538.5748583027</v>
      </c>
      <c r="G168" s="25">
        <v>-0.626165890671068</v>
      </c>
    </row>
    <row r="169" spans="1:7" ht="12.75">
      <c r="A169" s="21" t="s">
        <v>47</v>
      </c>
      <c r="B169" s="22">
        <v>57116.679847050815</v>
      </c>
      <c r="C169" s="22">
        <v>56181.731491257626</v>
      </c>
      <c r="D169" s="25">
        <v>1.66415012669853</v>
      </c>
      <c r="E169" s="22">
        <v>647397.7692578784</v>
      </c>
      <c r="F169" s="22">
        <v>659561.4169976157</v>
      </c>
      <c r="G169" s="25">
        <v>-1.84420243911588</v>
      </c>
    </row>
    <row r="170" spans="1:7" ht="12.75">
      <c r="A170" s="21" t="s">
        <v>48</v>
      </c>
      <c r="B170" s="22">
        <v>55059.32823897658</v>
      </c>
      <c r="C170" s="22">
        <v>49781.170823618384</v>
      </c>
      <c r="D170" s="25">
        <v>10.6027185139125</v>
      </c>
      <c r="E170" s="22">
        <v>504909.66607969964</v>
      </c>
      <c r="F170" s="22">
        <v>496508.9012967455</v>
      </c>
      <c r="G170" s="25">
        <v>1.69196660140707</v>
      </c>
    </row>
    <row r="171" spans="1:7" ht="12.75">
      <c r="A171" s="32" t="s">
        <v>49</v>
      </c>
      <c r="B171" s="33">
        <v>44132.53813305954</v>
      </c>
      <c r="C171" s="33">
        <v>39406.653953018445</v>
      </c>
      <c r="D171" s="61">
        <v>11.9926045628624</v>
      </c>
      <c r="E171" s="33">
        <v>388670.6694676571</v>
      </c>
      <c r="F171" s="33">
        <v>386972.53346019547</v>
      </c>
      <c r="G171" s="61">
        <v>0.438825978752911</v>
      </c>
    </row>
    <row r="172" spans="1:7" ht="12.75">
      <c r="A172" s="35" t="s">
        <v>50</v>
      </c>
      <c r="B172" s="36"/>
      <c r="C172" s="36"/>
      <c r="D172" s="36"/>
      <c r="E172" s="36"/>
      <c r="F172" s="36"/>
      <c r="G172" s="36"/>
    </row>
    <row r="173" spans="2:7" ht="12.75">
      <c r="B173" s="2"/>
      <c r="C173" s="2"/>
      <c r="D173" s="2"/>
      <c r="E173" s="2"/>
      <c r="F173" s="2"/>
      <c r="G173" s="2"/>
    </row>
    <row r="174" spans="1:7" ht="12.75">
      <c r="A174" s="1" t="s">
        <v>99</v>
      </c>
      <c r="B174" s="2"/>
      <c r="C174" s="2"/>
      <c r="D174" s="2"/>
      <c r="E174" s="2"/>
      <c r="F174" s="2"/>
      <c r="G174" s="2"/>
    </row>
    <row r="175" spans="1:7" ht="12.75">
      <c r="A175" s="40"/>
      <c r="B175" s="41"/>
      <c r="C175" s="41"/>
      <c r="D175" s="41"/>
      <c r="E175" s="41"/>
      <c r="F175" s="41"/>
      <c r="G175" s="41"/>
    </row>
    <row r="176" spans="1:7" ht="12.75">
      <c r="A176" s="8"/>
      <c r="B176" s="335" t="s">
        <v>1</v>
      </c>
      <c r="C176" s="336"/>
      <c r="D176" s="337"/>
      <c r="E176" s="335" t="s">
        <v>2</v>
      </c>
      <c r="F176" s="336"/>
      <c r="G176" s="337"/>
    </row>
    <row r="177" spans="1:7" ht="12.75">
      <c r="A177" s="12"/>
      <c r="B177" s="13" t="s">
        <v>3</v>
      </c>
      <c r="C177" s="13" t="s">
        <v>4</v>
      </c>
      <c r="D177" s="13" t="s">
        <v>5</v>
      </c>
      <c r="E177" s="13" t="s">
        <v>3</v>
      </c>
      <c r="F177" s="13" t="s">
        <v>4</v>
      </c>
      <c r="G177" s="16" t="s">
        <v>5</v>
      </c>
    </row>
    <row r="178" spans="1:13" s="4" customFormat="1" ht="12.75">
      <c r="A178" s="17"/>
      <c r="B178" s="44"/>
      <c r="C178" s="44"/>
      <c r="D178" s="44"/>
      <c r="E178" s="44"/>
      <c r="F178" s="44"/>
      <c r="G178" s="22"/>
      <c r="I178" s="5"/>
      <c r="J178" s="5"/>
      <c r="K178" s="5"/>
      <c r="L178" s="5"/>
      <c r="M178" s="5"/>
    </row>
    <row r="179" spans="1:13" s="4" customFormat="1" ht="12.75">
      <c r="A179" s="21" t="s">
        <v>52</v>
      </c>
      <c r="B179" s="44"/>
      <c r="C179" s="44"/>
      <c r="D179" s="44"/>
      <c r="E179" s="44"/>
      <c r="F179" s="44"/>
      <c r="G179" s="22"/>
      <c r="I179" s="5"/>
      <c r="J179" s="5"/>
      <c r="K179" s="5"/>
      <c r="L179" s="5"/>
      <c r="M179" s="5"/>
    </row>
    <row r="180" spans="1:7" ht="12.75">
      <c r="A180" s="21" t="s">
        <v>53</v>
      </c>
      <c r="B180" s="22">
        <v>8752.43766527305</v>
      </c>
      <c r="C180" s="22">
        <v>8673.60026580256</v>
      </c>
      <c r="D180" s="62">
        <v>0.90893512560547</v>
      </c>
      <c r="E180" s="22">
        <v>83042.80023651753</v>
      </c>
      <c r="F180" s="22">
        <v>75888.8237616322</v>
      </c>
      <c r="G180" s="62">
        <v>9.4269170614056</v>
      </c>
    </row>
    <row r="181" spans="1:7" ht="12.75">
      <c r="A181" s="21" t="s">
        <v>54</v>
      </c>
      <c r="B181" s="22">
        <v>44357.69057012666</v>
      </c>
      <c r="C181" s="22">
        <v>41418.482890224295</v>
      </c>
      <c r="D181" s="62">
        <v>7.09636730947498</v>
      </c>
      <c r="E181" s="22">
        <v>531194.1361708925</v>
      </c>
      <c r="F181" s="22">
        <v>513843.59436755936</v>
      </c>
      <c r="G181" s="62">
        <v>3.37661926576866</v>
      </c>
    </row>
    <row r="182" spans="1:7" ht="12.75">
      <c r="A182" s="21" t="s">
        <v>55</v>
      </c>
      <c r="B182" s="22">
        <v>5907.5624802315715</v>
      </c>
      <c r="C182" s="22">
        <v>5408.0144810048705</v>
      </c>
      <c r="D182" s="62">
        <v>9.23717939331182</v>
      </c>
      <c r="E182" s="22">
        <v>57542.42637458766</v>
      </c>
      <c r="F182" s="22">
        <v>53977.15892642722</v>
      </c>
      <c r="G182" s="62">
        <v>6.60514098754258</v>
      </c>
    </row>
    <row r="183" spans="1:7" ht="12.75">
      <c r="A183" s="47" t="s">
        <v>56</v>
      </c>
      <c r="B183" s="22">
        <v>39016.03618304312</v>
      </c>
      <c r="C183" s="22">
        <v>36044.27689996104</v>
      </c>
      <c r="D183" s="62">
        <v>8.24474656914338</v>
      </c>
      <c r="E183" s="22">
        <v>486634.2230717151</v>
      </c>
      <c r="F183" s="22">
        <v>444273.6770465416</v>
      </c>
      <c r="G183" s="62">
        <v>9.53478637464624</v>
      </c>
    </row>
    <row r="184" spans="1:7" ht="12.75">
      <c r="A184" s="47" t="s">
        <v>57</v>
      </c>
      <c r="B184" s="22">
        <v>3812.8965471805477</v>
      </c>
      <c r="C184" s="22">
        <v>3683.1744737765516</v>
      </c>
      <c r="D184" s="62">
        <v>3.5220181484095</v>
      </c>
      <c r="E184" s="22">
        <v>35508.25248807838</v>
      </c>
      <c r="F184" s="22">
        <v>32690.47625552518</v>
      </c>
      <c r="G184" s="62">
        <v>8.6195631122901</v>
      </c>
    </row>
    <row r="185" spans="1:7" ht="12.75">
      <c r="A185" s="47" t="s">
        <v>58</v>
      </c>
      <c r="B185" s="22">
        <v>2943.40290431976</v>
      </c>
      <c r="C185" s="22">
        <v>2876.743123999226</v>
      </c>
      <c r="D185" s="62">
        <v>2.31719612934589</v>
      </c>
      <c r="E185" s="22">
        <v>33483.66329423403</v>
      </c>
      <c r="F185" s="22">
        <v>31748.055819516965</v>
      </c>
      <c r="G185" s="62">
        <v>5.46681499044772</v>
      </c>
    </row>
    <row r="186" spans="1:7" ht="12.75">
      <c r="A186" s="47" t="s">
        <v>59</v>
      </c>
      <c r="B186" s="22">
        <v>5858.173809141602</v>
      </c>
      <c r="C186" s="22">
        <v>4848.96055137291</v>
      </c>
      <c r="D186" s="62">
        <v>20.8129814024358</v>
      </c>
      <c r="E186" s="22">
        <v>58887.98737271737</v>
      </c>
      <c r="F186" s="22">
        <v>15498.304124175087</v>
      </c>
      <c r="G186" s="62">
        <v>279.964071558389</v>
      </c>
    </row>
    <row r="187" spans="1:7" ht="12.75">
      <c r="A187" s="47" t="s">
        <v>60</v>
      </c>
      <c r="B187" s="22">
        <v>2068.2867373559825</v>
      </c>
      <c r="C187" s="22">
        <v>1664.8206416395133</v>
      </c>
      <c r="D187" s="62">
        <v>24.2348085808893</v>
      </c>
      <c r="E187" s="22">
        <v>20379.68020172673</v>
      </c>
      <c r="F187" s="22">
        <v>5503.676128374899</v>
      </c>
      <c r="G187" s="62">
        <v>270.292141586179</v>
      </c>
    </row>
    <row r="188" spans="1:7" ht="12.75">
      <c r="A188" s="47" t="s">
        <v>61</v>
      </c>
      <c r="B188" s="22">
        <v>7614.4893766894065</v>
      </c>
      <c r="C188" s="22">
        <v>7038.100893312563</v>
      </c>
      <c r="D188" s="62">
        <v>8.18954561911032</v>
      </c>
      <c r="E188" s="22">
        <v>78017.34255815347</v>
      </c>
      <c r="F188" s="22">
        <v>83394.52042608478</v>
      </c>
      <c r="G188" s="62">
        <v>-6.44787911778602</v>
      </c>
    </row>
    <row r="189" spans="1:7" ht="12.75">
      <c r="A189" s="21"/>
      <c r="B189" s="44"/>
      <c r="C189" s="44"/>
      <c r="D189" s="62"/>
      <c r="E189" s="44"/>
      <c r="F189" s="44"/>
      <c r="G189" s="62"/>
    </row>
    <row r="190" spans="1:7" ht="12.75">
      <c r="A190" s="21" t="s">
        <v>62</v>
      </c>
      <c r="B190" s="22"/>
      <c r="C190" s="22"/>
      <c r="D190" s="62"/>
      <c r="E190" s="22"/>
      <c r="F190" s="22"/>
      <c r="G190" s="62"/>
    </row>
    <row r="191" spans="1:7" ht="12.75">
      <c r="A191" s="21" t="s">
        <v>63</v>
      </c>
      <c r="B191" s="22">
        <v>374643.7811227835</v>
      </c>
      <c r="C191" s="22">
        <v>346168.1431222786</v>
      </c>
      <c r="D191" s="62">
        <v>8.22595567104113</v>
      </c>
      <c r="E191" s="22">
        <v>3896854.509445389</v>
      </c>
      <c r="F191" s="22">
        <v>3717514.5869515524</v>
      </c>
      <c r="G191" s="62">
        <v>4.82418880408212</v>
      </c>
    </row>
    <row r="192" spans="1:7" ht="12.75">
      <c r="A192" s="21" t="s">
        <v>64</v>
      </c>
      <c r="B192" s="22">
        <v>32644.671068855714</v>
      </c>
      <c r="C192" s="22">
        <v>31096.527025963842</v>
      </c>
      <c r="D192" s="62">
        <v>4.97851107809968</v>
      </c>
      <c r="E192" s="22">
        <v>200496.99615407083</v>
      </c>
      <c r="F192" s="22">
        <v>199644.0772449818</v>
      </c>
      <c r="G192" s="62">
        <v>0.427219740680019</v>
      </c>
    </row>
    <row r="193" spans="1:7" ht="12.75">
      <c r="A193" s="21" t="s">
        <v>65</v>
      </c>
      <c r="B193" s="22">
        <v>29188.533368961464</v>
      </c>
      <c r="C193" s="22">
        <v>27900.950655437922</v>
      </c>
      <c r="D193" s="62">
        <v>4.61483456038653</v>
      </c>
      <c r="E193" s="22">
        <v>170479.3686520618</v>
      </c>
      <c r="F193" s="22">
        <v>169903.51863797312</v>
      </c>
      <c r="G193" s="62">
        <v>0.338927656534109</v>
      </c>
    </row>
    <row r="194" spans="1:7" ht="12.75">
      <c r="A194" s="21" t="s">
        <v>66</v>
      </c>
      <c r="B194" s="22">
        <v>5030.108242763701</v>
      </c>
      <c r="C194" s="22">
        <v>4523.183473715884</v>
      </c>
      <c r="D194" s="62">
        <v>11.2072563935013</v>
      </c>
      <c r="E194" s="22">
        <v>40815.96088115045</v>
      </c>
      <c r="F194" s="22">
        <v>41059.67917513812</v>
      </c>
      <c r="G194" s="62">
        <v>-0.593570867780279</v>
      </c>
    </row>
    <row r="195" spans="1:7" ht="12.75">
      <c r="A195" s="21" t="s">
        <v>67</v>
      </c>
      <c r="B195" s="22">
        <v>346139.8242185264</v>
      </c>
      <c r="C195" s="22">
        <v>318787.01940095343</v>
      </c>
      <c r="D195" s="62">
        <v>8.58027559245443</v>
      </c>
      <c r="E195" s="22">
        <v>3728160.965625254</v>
      </c>
      <c r="F195" s="22">
        <v>3550122.764468723</v>
      </c>
      <c r="G195" s="62">
        <v>5.01498716997677</v>
      </c>
    </row>
    <row r="196" spans="1:7" ht="12.75">
      <c r="A196" s="17"/>
      <c r="B196" s="22"/>
      <c r="C196" s="22"/>
      <c r="D196" s="62"/>
      <c r="E196" s="22"/>
      <c r="F196" s="22"/>
      <c r="G196" s="62"/>
    </row>
    <row r="197" spans="1:7" ht="12.75">
      <c r="A197" s="21" t="s">
        <v>68</v>
      </c>
      <c r="B197" s="22">
        <v>16829.871168031055</v>
      </c>
      <c r="C197" s="22">
        <v>35138.58863776533</v>
      </c>
      <c r="D197" s="62">
        <v>-52.1043052083683</v>
      </c>
      <c r="E197" s="22">
        <v>246675.43906147956</v>
      </c>
      <c r="F197" s="22">
        <v>243050.5250846084</v>
      </c>
      <c r="G197" s="62">
        <v>1.49142404675294</v>
      </c>
    </row>
    <row r="198" spans="1:7" ht="12.75">
      <c r="A198" s="21" t="s">
        <v>69</v>
      </c>
      <c r="B198" s="22">
        <v>10010.575864329992</v>
      </c>
      <c r="C198" s="22">
        <v>26594.8947717881</v>
      </c>
      <c r="D198" s="62">
        <v>-62.3590318734811</v>
      </c>
      <c r="E198" s="22">
        <v>145555.99552375803</v>
      </c>
      <c r="F198" s="22">
        <v>143666.48885350916</v>
      </c>
      <c r="G198" s="62">
        <v>1.3152034864411</v>
      </c>
    </row>
    <row r="199" spans="1:7" ht="12.75">
      <c r="A199" s="21" t="s">
        <v>70</v>
      </c>
      <c r="B199" s="22">
        <v>4589.598520968139</v>
      </c>
      <c r="C199" s="22">
        <v>5489.0558589621905</v>
      </c>
      <c r="D199" s="62">
        <v>-16.3863761110296</v>
      </c>
      <c r="E199" s="22">
        <v>58743.39276374825</v>
      </c>
      <c r="F199" s="22">
        <v>57175.97637113315</v>
      </c>
      <c r="G199" s="62">
        <v>2.74138981456284</v>
      </c>
    </row>
    <row r="200" spans="1:7" ht="12.75">
      <c r="A200" s="21" t="s">
        <v>71</v>
      </c>
      <c r="B200" s="22">
        <v>2813.2635793019276</v>
      </c>
      <c r="C200" s="22">
        <v>5409.030609003864</v>
      </c>
      <c r="D200" s="62">
        <v>-47.9895052799484</v>
      </c>
      <c r="E200" s="22">
        <v>52154.07514004636</v>
      </c>
      <c r="F200" s="22">
        <v>53298.27162515451</v>
      </c>
      <c r="G200" s="62">
        <v>-2.14677971765249</v>
      </c>
    </row>
    <row r="201" spans="1:7" ht="12.75">
      <c r="A201" s="17"/>
      <c r="B201" s="22"/>
      <c r="C201" s="22"/>
      <c r="D201" s="62"/>
      <c r="E201" s="22"/>
      <c r="F201" s="22"/>
      <c r="G201" s="62"/>
    </row>
    <row r="202" spans="1:7" ht="12.75">
      <c r="A202" s="21" t="s">
        <v>72</v>
      </c>
      <c r="B202" s="22">
        <v>16942.007762147838</v>
      </c>
      <c r="C202" s="22">
        <v>17966.04876483836</v>
      </c>
      <c r="D202" s="62">
        <v>-5.69986765645816</v>
      </c>
      <c r="E202" s="22">
        <v>175540.72739949304</v>
      </c>
      <c r="F202" s="22">
        <v>178332.56926085945</v>
      </c>
      <c r="G202" s="62">
        <v>-1.56552550828928</v>
      </c>
    </row>
    <row r="203" spans="1:7" ht="12.75">
      <c r="A203" s="21" t="s">
        <v>73</v>
      </c>
      <c r="B203" s="22">
        <v>40699.991591767815</v>
      </c>
      <c r="C203" s="22">
        <v>39111.236272269714</v>
      </c>
      <c r="D203" s="62">
        <v>4.0621454879056</v>
      </c>
      <c r="E203" s="22">
        <v>478880.26506636495</v>
      </c>
      <c r="F203" s="22">
        <v>470357.9079264385</v>
      </c>
      <c r="G203" s="62">
        <v>1.81188771280514</v>
      </c>
    </row>
    <row r="204" spans="1:7" ht="12.75">
      <c r="A204" s="21" t="s">
        <v>74</v>
      </c>
      <c r="B204" s="22">
        <v>6505.932351901464</v>
      </c>
      <c r="C204" s="22">
        <v>6830.1599351868135</v>
      </c>
      <c r="D204" s="62">
        <v>-4.74699840650922</v>
      </c>
      <c r="E204" s="22">
        <v>62084.579025361105</v>
      </c>
      <c r="F204" s="22">
        <v>64669.19931724643</v>
      </c>
      <c r="G204" s="62">
        <v>-3.99667897418368</v>
      </c>
    </row>
    <row r="205" spans="1:7" ht="12.75">
      <c r="A205" s="21" t="s">
        <v>75</v>
      </c>
      <c r="B205" s="22">
        <v>964.0879740852866</v>
      </c>
      <c r="C205" s="22">
        <v>876.782763837637</v>
      </c>
      <c r="D205" s="62">
        <v>9.95745056227141</v>
      </c>
      <c r="E205" s="22">
        <v>12160.553155892598</v>
      </c>
      <c r="F205" s="22">
        <v>12017.098799292213</v>
      </c>
      <c r="G205" s="62">
        <v>1.19375199452329</v>
      </c>
    </row>
    <row r="206" spans="1:7" ht="12.75">
      <c r="A206" s="21" t="s">
        <v>76</v>
      </c>
      <c r="B206" s="22">
        <v>2853.5988867050687</v>
      </c>
      <c r="C206" s="22">
        <v>5371.836505492881</v>
      </c>
      <c r="D206" s="62">
        <v>-46.8785231310154</v>
      </c>
      <c r="E206" s="22">
        <v>31343.08684088147</v>
      </c>
      <c r="F206" s="22">
        <v>37734.78020280527</v>
      </c>
      <c r="G206" s="62">
        <v>-16.9384671848403</v>
      </c>
    </row>
    <row r="207" spans="1:7" ht="12.75">
      <c r="A207" s="21" t="s">
        <v>77</v>
      </c>
      <c r="B207" s="22">
        <v>17807.143012645007</v>
      </c>
      <c r="C207" s="22">
        <v>17057.606594811252</v>
      </c>
      <c r="D207" s="62">
        <v>4.39414764121572</v>
      </c>
      <c r="E207" s="22">
        <v>161530.4300266264</v>
      </c>
      <c r="F207" s="22">
        <v>154635.65782273473</v>
      </c>
      <c r="G207" s="62">
        <v>4.45872077693453</v>
      </c>
    </row>
    <row r="208" spans="1:7" ht="12.75">
      <c r="A208" s="17"/>
      <c r="B208" s="44"/>
      <c r="C208" s="44"/>
      <c r="D208" s="62"/>
      <c r="E208" s="44"/>
      <c r="F208" s="44"/>
      <c r="G208" s="62"/>
    </row>
    <row r="209" spans="1:7" ht="12.75">
      <c r="A209" s="21" t="s">
        <v>78</v>
      </c>
      <c r="B209" s="22"/>
      <c r="C209" s="22"/>
      <c r="D209" s="62"/>
      <c r="E209" s="22"/>
      <c r="F209" s="22"/>
      <c r="G209" s="62"/>
    </row>
    <row r="210" spans="1:7" ht="12.75">
      <c r="A210" s="21" t="s">
        <v>79</v>
      </c>
      <c r="B210" s="25">
        <v>32.39070452230145</v>
      </c>
      <c r="C210" s="25">
        <v>33.99916409481109</v>
      </c>
      <c r="D210" s="62">
        <v>-1.60845957250964</v>
      </c>
      <c r="E210" s="25">
        <v>29.376533065376908</v>
      </c>
      <c r="F210" s="25">
        <v>29.52167255480644</v>
      </c>
      <c r="G210" s="62">
        <v>-0.145139489429532</v>
      </c>
    </row>
    <row r="211" spans="1:7" ht="12.75">
      <c r="A211" s="21" t="s">
        <v>80</v>
      </c>
      <c r="B211" s="25">
        <v>67.60929547767947</v>
      </c>
      <c r="C211" s="25">
        <v>66.00083590518304</v>
      </c>
      <c r="D211" s="62">
        <v>1.60845957249643</v>
      </c>
      <c r="E211" s="25">
        <v>70.62346693463516</v>
      </c>
      <c r="F211" s="25">
        <v>70.47832744522682</v>
      </c>
      <c r="G211" s="62">
        <v>0.145139489408336</v>
      </c>
    </row>
    <row r="212" spans="1:7" ht="12.75">
      <c r="A212" s="59" t="s">
        <v>81</v>
      </c>
      <c r="B212" s="25">
        <v>5.48226221569989</v>
      </c>
      <c r="C212" s="25">
        <v>5.374572101531657</v>
      </c>
      <c r="D212" s="62">
        <v>2.00369652009214</v>
      </c>
      <c r="E212" s="25">
        <v>5.667584515541396</v>
      </c>
      <c r="F212" s="25">
        <v>5.687827997382185</v>
      </c>
      <c r="G212" s="62">
        <v>-0.355908825831342</v>
      </c>
    </row>
    <row r="213" spans="1:7" ht="12.75">
      <c r="A213" s="17"/>
      <c r="B213" s="44"/>
      <c r="C213" s="44"/>
      <c r="D213" s="62"/>
      <c r="E213" s="44"/>
      <c r="F213" s="44"/>
      <c r="G213" s="62"/>
    </row>
    <row r="214" spans="1:7" ht="12.75">
      <c r="A214" s="21" t="s">
        <v>82</v>
      </c>
      <c r="B214" s="22">
        <v>10583.105554008685</v>
      </c>
      <c r="C214" s="22">
        <v>14838.146789667455</v>
      </c>
      <c r="D214" s="62">
        <v>-28.6763656942777</v>
      </c>
      <c r="E214" s="22">
        <v>138353.54752275525</v>
      </c>
      <c r="F214" s="22">
        <v>146177.27821968528</v>
      </c>
      <c r="G214" s="62">
        <v>-5.35222080491332</v>
      </c>
    </row>
    <row r="215" spans="1:7" ht="12.75">
      <c r="A215" s="21" t="s">
        <v>83</v>
      </c>
      <c r="B215" s="22">
        <v>436746.05779305124</v>
      </c>
      <c r="C215" s="22">
        <v>413036.239633094</v>
      </c>
      <c r="D215" s="62">
        <v>5.74037236563528</v>
      </c>
      <c r="E215" s="22">
        <v>4552008.2978724735</v>
      </c>
      <c r="F215" s="22">
        <v>4356400.440355176</v>
      </c>
      <c r="G215" s="62">
        <v>4.4901257401707</v>
      </c>
    </row>
    <row r="216" spans="1:7" ht="12.75">
      <c r="A216" s="17"/>
      <c r="B216" s="44"/>
      <c r="C216" s="44"/>
      <c r="D216" s="62"/>
      <c r="E216" s="44"/>
      <c r="F216" s="44"/>
      <c r="G216" s="62"/>
    </row>
    <row r="217" spans="1:7" ht="12.75">
      <c r="A217" s="21" t="s">
        <v>84</v>
      </c>
      <c r="B217" s="22">
        <v>98241.64597793427</v>
      </c>
      <c r="C217" s="22">
        <v>96729.0157850884</v>
      </c>
      <c r="D217" s="62">
        <v>1.5637812300361</v>
      </c>
      <c r="E217" s="22">
        <v>935051.2255280237</v>
      </c>
      <c r="F217" s="22">
        <v>933713.9360548871</v>
      </c>
      <c r="G217" s="62">
        <v>0.14322261042679</v>
      </c>
    </row>
    <row r="218" spans="1:7" ht="12.75">
      <c r="A218" s="21" t="s">
        <v>85</v>
      </c>
      <c r="B218" s="22">
        <v>349087.51736909413</v>
      </c>
      <c r="C218" s="22">
        <v>331145.3706373755</v>
      </c>
      <c r="D218" s="62">
        <v>5.41820853396932</v>
      </c>
      <c r="E218" s="22">
        <v>3755310.619867139</v>
      </c>
      <c r="F218" s="22">
        <v>3568863.7825204865</v>
      </c>
      <c r="G218" s="62">
        <v>5.22426320275457</v>
      </c>
    </row>
    <row r="219" spans="1:7" ht="12.75">
      <c r="A219" s="17"/>
      <c r="B219" s="44"/>
      <c r="C219" s="44"/>
      <c r="D219" s="62"/>
      <c r="E219" s="44"/>
      <c r="F219" s="44"/>
      <c r="G219" s="62"/>
    </row>
    <row r="220" spans="1:7" ht="12.75">
      <c r="A220" s="21" t="s">
        <v>86</v>
      </c>
      <c r="B220" s="22">
        <v>345203.77184045676</v>
      </c>
      <c r="C220" s="22">
        <v>326067.72899105184</v>
      </c>
      <c r="D220" s="62">
        <v>5.86873252027037</v>
      </c>
      <c r="E220" s="22">
        <v>3706117.834640553</v>
      </c>
      <c r="F220" s="22">
        <v>3519839.1183445356</v>
      </c>
      <c r="G220" s="62">
        <v>5.29225086809163</v>
      </c>
    </row>
    <row r="221" spans="1:7" ht="12.75">
      <c r="A221" s="17"/>
      <c r="B221" s="44"/>
      <c r="C221" s="44"/>
      <c r="D221" s="62"/>
      <c r="E221" s="44"/>
      <c r="F221" s="44"/>
      <c r="G221" s="62"/>
    </row>
    <row r="222" spans="1:7" ht="12.75">
      <c r="A222" s="49" t="s">
        <v>100</v>
      </c>
      <c r="B222" s="22">
        <v>46.199146516057056</v>
      </c>
      <c r="C222" s="22">
        <v>46.265875026099614</v>
      </c>
      <c r="D222" s="62">
        <v>-0.144228354062072</v>
      </c>
      <c r="E222" s="22">
        <v>46.17944121061694</v>
      </c>
      <c r="F222" s="22">
        <v>46.21659178741245</v>
      </c>
      <c r="G222" s="62">
        <v>-0.0803836357436089</v>
      </c>
    </row>
    <row r="223" spans="1:7" ht="12.75">
      <c r="A223" s="50" t="s">
        <v>88</v>
      </c>
      <c r="B223" s="61">
        <v>1.9106471239295042</v>
      </c>
      <c r="C223" s="61">
        <v>1.8687254063333134</v>
      </c>
      <c r="D223" s="63">
        <v>2.24333213719434</v>
      </c>
      <c r="E223" s="61">
        <v>2.117965129520401</v>
      </c>
      <c r="F223" s="61">
        <v>2.1009284883485844</v>
      </c>
      <c r="G223" s="63">
        <v>0.810910093622847</v>
      </c>
    </row>
    <row r="224" spans="1:7" ht="12.75">
      <c r="A224" s="11" t="s">
        <v>89</v>
      </c>
      <c r="B224" s="36"/>
      <c r="C224" s="38"/>
      <c r="D224" s="39"/>
      <c r="E224" s="36"/>
      <c r="F224" s="38"/>
      <c r="G224" s="39"/>
    </row>
    <row r="225" spans="1:7" ht="12.75">
      <c r="A225" s="11" t="s">
        <v>90</v>
      </c>
      <c r="B225" s="36"/>
      <c r="C225" s="38"/>
      <c r="D225" s="39"/>
      <c r="E225" s="36"/>
      <c r="F225" s="38"/>
      <c r="G225" s="39"/>
    </row>
    <row r="226" spans="1:7" ht="12.75">
      <c r="A226" s="11" t="s">
        <v>91</v>
      </c>
      <c r="B226" s="36"/>
      <c r="C226" s="38"/>
      <c r="D226" s="39"/>
      <c r="E226" s="36"/>
      <c r="F226" s="38"/>
      <c r="G226" s="39"/>
    </row>
    <row r="227" spans="1:7" ht="12.75">
      <c r="A227" s="11" t="s">
        <v>92</v>
      </c>
      <c r="B227" s="2"/>
      <c r="C227" s="2"/>
      <c r="D227" s="3"/>
      <c r="E227" s="2"/>
      <c r="F227" s="2"/>
      <c r="G227" s="3"/>
    </row>
    <row r="228" spans="2:7" ht="12.75">
      <c r="B228" s="2"/>
      <c r="C228" s="2"/>
      <c r="D228" s="3"/>
      <c r="E228" s="2"/>
      <c r="F228" s="2"/>
      <c r="G228" s="3"/>
    </row>
    <row r="229" spans="1:7" ht="12.75">
      <c r="A229" s="1" t="s">
        <v>101</v>
      </c>
      <c r="B229" s="2"/>
      <c r="C229" s="2"/>
      <c r="D229" s="3"/>
      <c r="E229" s="2"/>
      <c r="F229" s="2"/>
      <c r="G229" s="3"/>
    </row>
    <row r="230" spans="1:7" ht="12.75">
      <c r="A230" s="40"/>
      <c r="B230" s="41"/>
      <c r="C230" s="41"/>
      <c r="D230" s="42"/>
      <c r="E230" s="41"/>
      <c r="F230" s="41"/>
      <c r="G230" s="42"/>
    </row>
    <row r="231" spans="1:7" ht="12.75">
      <c r="A231" s="8"/>
      <c r="B231" s="43" t="s">
        <v>1</v>
      </c>
      <c r="C231" s="9"/>
      <c r="D231" s="10"/>
      <c r="E231" s="9" t="s">
        <v>2</v>
      </c>
      <c r="F231" s="9"/>
      <c r="G231" s="10"/>
    </row>
    <row r="232" spans="1:7" ht="12.75">
      <c r="A232" s="12"/>
      <c r="B232" s="13" t="s">
        <v>3</v>
      </c>
      <c r="C232" s="16" t="s">
        <v>4</v>
      </c>
      <c r="D232" s="15" t="s">
        <v>5</v>
      </c>
      <c r="E232" s="13" t="s">
        <v>3</v>
      </c>
      <c r="F232" s="13" t="s">
        <v>4</v>
      </c>
      <c r="G232" s="15" t="s">
        <v>5</v>
      </c>
    </row>
    <row r="233" spans="1:7" ht="12.75">
      <c r="A233" s="17"/>
      <c r="B233" s="44"/>
      <c r="C233" s="22"/>
      <c r="D233" s="20"/>
      <c r="E233" s="44"/>
      <c r="F233" s="22"/>
      <c r="G233" s="20"/>
    </row>
    <row r="234" spans="1:7" ht="12.75">
      <c r="A234" s="21" t="s">
        <v>102</v>
      </c>
      <c r="B234" s="22">
        <v>244778.9999999925</v>
      </c>
      <c r="C234" s="22">
        <v>229828.9999999981</v>
      </c>
      <c r="D234" s="23">
        <v>6.50483620430603</v>
      </c>
      <c r="E234" s="22">
        <v>2240824.7614816437</v>
      </c>
      <c r="F234" s="22">
        <v>2119505.0000000065</v>
      </c>
      <c r="G234" s="23">
        <v>5.7239667508044</v>
      </c>
    </row>
    <row r="235" spans="1:7" ht="12.75">
      <c r="A235" s="21" t="s">
        <v>103</v>
      </c>
      <c r="B235" s="22">
        <v>1744249.8251695586</v>
      </c>
      <c r="C235" s="22">
        <v>1676514.132842781</v>
      </c>
      <c r="D235" s="23">
        <v>4.0402696881488</v>
      </c>
      <c r="E235" s="22">
        <v>17460534.88704694</v>
      </c>
      <c r="F235" s="22">
        <v>16341964.019657666</v>
      </c>
      <c r="G235" s="23">
        <v>6.84477622177941</v>
      </c>
    </row>
    <row r="236" spans="1:7" ht="12.75">
      <c r="A236" s="21" t="s">
        <v>104</v>
      </c>
      <c r="B236" s="22">
        <v>58141.66083898562</v>
      </c>
      <c r="C236" s="22">
        <v>55883.80442809262</v>
      </c>
      <c r="D236" s="23">
        <v>4.04026968814955</v>
      </c>
      <c r="E236" s="22">
        <v>63958.003249256195</v>
      </c>
      <c r="F236" s="22">
        <v>59642.20445130535</v>
      </c>
      <c r="G236" s="23">
        <v>7.2361490284526</v>
      </c>
    </row>
    <row r="237" spans="1:7" ht="12.75">
      <c r="A237" s="21" t="s">
        <v>105</v>
      </c>
      <c r="B237" s="22">
        <v>296402</v>
      </c>
      <c r="C237" s="22">
        <v>288993</v>
      </c>
      <c r="D237" s="23">
        <v>2.56372991733364</v>
      </c>
      <c r="E237" s="22">
        <v>2846150</v>
      </c>
      <c r="F237" s="22">
        <v>2784565</v>
      </c>
      <c r="G237" s="23">
        <v>2.21165603963276</v>
      </c>
    </row>
    <row r="238" spans="1:7" ht="12.75">
      <c r="A238" s="21" t="s">
        <v>106</v>
      </c>
      <c r="B238" s="25">
        <v>88.4000015258789</v>
      </c>
      <c r="C238" s="25">
        <v>86.5</v>
      </c>
      <c r="D238" s="23">
        <v>2.19653355592937</v>
      </c>
      <c r="E238" s="25">
        <v>84.19999694824219</v>
      </c>
      <c r="F238" s="25">
        <v>83.0999984741211</v>
      </c>
      <c r="G238" s="23">
        <v>1.32370456596778</v>
      </c>
    </row>
    <row r="239" spans="1:7" ht="12.75">
      <c r="A239" s="17"/>
      <c r="B239" s="22"/>
      <c r="C239" s="22"/>
      <c r="D239" s="23"/>
      <c r="E239" s="22"/>
      <c r="F239" s="22"/>
      <c r="G239" s="23"/>
    </row>
    <row r="240" spans="1:7" ht="12.75">
      <c r="A240" s="21" t="s">
        <v>13</v>
      </c>
      <c r="B240" s="22"/>
      <c r="C240" s="22"/>
      <c r="D240" s="23"/>
      <c r="E240" s="22"/>
      <c r="F240" s="22"/>
      <c r="G240" s="23"/>
    </row>
    <row r="241" spans="1:7" ht="12.75">
      <c r="A241" s="21" t="s">
        <v>14</v>
      </c>
      <c r="B241" s="22">
        <v>230132.96980936077</v>
      </c>
      <c r="C241" s="22">
        <v>216301.3661272558</v>
      </c>
      <c r="D241" s="23">
        <v>6.39459839285872</v>
      </c>
      <c r="E241" s="22">
        <v>1991039.0353274462</v>
      </c>
      <c r="F241" s="22">
        <v>1880484.3325164977</v>
      </c>
      <c r="G241" s="23">
        <v>5.87905471475012</v>
      </c>
    </row>
    <row r="242" spans="1:7" ht="12.75">
      <c r="A242" s="21" t="s">
        <v>15</v>
      </c>
      <c r="B242" s="22">
        <v>185706.28155959956</v>
      </c>
      <c r="C242" s="22">
        <v>171104.14599734245</v>
      </c>
      <c r="D242" s="23">
        <v>8.53406296916026</v>
      </c>
      <c r="E242" s="22">
        <v>1582123.981519992</v>
      </c>
      <c r="F242" s="22">
        <v>1506008.3929300702</v>
      </c>
      <c r="G242" s="23">
        <v>5.05412778223847</v>
      </c>
    </row>
    <row r="243" spans="1:7" ht="12.75">
      <c r="A243" s="21" t="s">
        <v>16</v>
      </c>
      <c r="B243" s="22">
        <v>3188.1291873326522</v>
      </c>
      <c r="C243" s="22">
        <v>2683.9118611264666</v>
      </c>
      <c r="D243" s="23">
        <v>18.7866573977046</v>
      </c>
      <c r="E243" s="22">
        <v>25166.608711738172</v>
      </c>
      <c r="F243" s="22">
        <v>23659.266798134176</v>
      </c>
      <c r="G243" s="23">
        <v>6.37104237618584</v>
      </c>
    </row>
    <row r="244" spans="1:7" ht="12.75">
      <c r="A244" s="17"/>
      <c r="B244" s="22"/>
      <c r="C244" s="22"/>
      <c r="D244" s="23"/>
      <c r="E244" s="22"/>
      <c r="F244" s="22"/>
      <c r="G244" s="23"/>
    </row>
    <row r="245" spans="1:7" ht="12.75">
      <c r="A245" s="21" t="s">
        <v>17</v>
      </c>
      <c r="B245" s="22">
        <v>11283.268904440574</v>
      </c>
      <c r="C245" s="22">
        <v>8513.66324030597</v>
      </c>
      <c r="D245" s="23">
        <v>32.5313039282849</v>
      </c>
      <c r="E245" s="22">
        <v>113877.1264929112</v>
      </c>
      <c r="F245" s="22">
        <v>102424.46344354027</v>
      </c>
      <c r="G245" s="23">
        <v>11.1815699729626</v>
      </c>
    </row>
    <row r="246" spans="1:7" ht="12.75">
      <c r="A246" s="21" t="s">
        <v>18</v>
      </c>
      <c r="B246" s="22">
        <v>268.4122337100717</v>
      </c>
      <c r="C246" s="22">
        <v>432.85504395553005</v>
      </c>
      <c r="D246" s="23">
        <v>-37.9902723883593</v>
      </c>
      <c r="E246" s="22">
        <v>18089.205279913032</v>
      </c>
      <c r="F246" s="22">
        <v>23907.684310952034</v>
      </c>
      <c r="G246" s="23">
        <v>-24.3372756447749</v>
      </c>
    </row>
    <row r="247" spans="1:7" ht="12.75">
      <c r="A247" s="21" t="s">
        <v>19</v>
      </c>
      <c r="B247" s="22">
        <v>4256.510753568993</v>
      </c>
      <c r="C247" s="22">
        <v>3099.094864569184</v>
      </c>
      <c r="D247" s="23">
        <v>37.3469009365322</v>
      </c>
      <c r="E247" s="22">
        <v>33377.228118068306</v>
      </c>
      <c r="F247" s="22">
        <v>27947.989059649903</v>
      </c>
      <c r="G247" s="23">
        <v>19.4262243585064</v>
      </c>
    </row>
    <row r="248" spans="1:7" ht="12.75">
      <c r="A248" s="17"/>
      <c r="B248" s="22"/>
      <c r="C248" s="22"/>
      <c r="D248" s="23"/>
      <c r="E248" s="22"/>
      <c r="F248" s="22"/>
      <c r="G248" s="23"/>
    </row>
    <row r="249" spans="1:7" ht="12.75">
      <c r="A249" s="21" t="s">
        <v>20</v>
      </c>
      <c r="B249" s="22">
        <v>31452.5992106466</v>
      </c>
      <c r="C249" s="22">
        <v>33040.98945872688</v>
      </c>
      <c r="D249" s="23">
        <v>-4.80733257115201</v>
      </c>
      <c r="E249" s="22">
        <v>351156.0773738124</v>
      </c>
      <c r="F249" s="22">
        <v>355282.48995008296</v>
      </c>
      <c r="G249" s="23">
        <v>-1.1614455237719</v>
      </c>
    </row>
    <row r="250" spans="1:7" ht="12.75">
      <c r="A250" s="21" t="s">
        <v>21</v>
      </c>
      <c r="B250" s="22">
        <v>30671.355721016054</v>
      </c>
      <c r="C250" s="22">
        <v>32204.49532508604</v>
      </c>
      <c r="D250" s="23">
        <v>-4.76063850277365</v>
      </c>
      <c r="E250" s="22">
        <v>345946.5333082507</v>
      </c>
      <c r="F250" s="22">
        <v>349012.8611280362</v>
      </c>
      <c r="G250" s="23">
        <v>-0.878571583257678</v>
      </c>
    </row>
    <row r="251" spans="1:7" ht="12.75">
      <c r="A251" s="21" t="s">
        <v>22</v>
      </c>
      <c r="B251" s="22">
        <v>6803.823103624269</v>
      </c>
      <c r="C251" s="22">
        <v>7796.410620356017</v>
      </c>
      <c r="D251" s="23">
        <v>-12.7313396518669</v>
      </c>
      <c r="E251" s="22">
        <v>134954.1005710948</v>
      </c>
      <c r="F251" s="22">
        <v>140074.391003526</v>
      </c>
      <c r="G251" s="23">
        <v>-3.65540795555006</v>
      </c>
    </row>
    <row r="252" spans="1:7" ht="12.75">
      <c r="A252" s="21" t="s">
        <v>23</v>
      </c>
      <c r="B252" s="22">
        <v>5849.9443251629145</v>
      </c>
      <c r="C252" s="22">
        <v>5545.438603181389</v>
      </c>
      <c r="D252" s="23">
        <v>5.49110257585093</v>
      </c>
      <c r="E252" s="22">
        <v>52340.827535359604</v>
      </c>
      <c r="F252" s="22">
        <v>49121.221540642524</v>
      </c>
      <c r="G252" s="23">
        <v>6.55440946649342</v>
      </c>
    </row>
    <row r="253" spans="1:7" ht="12.75">
      <c r="A253" s="17"/>
      <c r="B253" s="22"/>
      <c r="C253" s="22"/>
      <c r="D253" s="23"/>
      <c r="E253" s="22"/>
      <c r="F253" s="22"/>
      <c r="G253" s="23"/>
    </row>
    <row r="254" spans="1:7" ht="12.75">
      <c r="A254" s="21" t="s">
        <v>24</v>
      </c>
      <c r="B254" s="22">
        <v>2173.116039203857</v>
      </c>
      <c r="C254" s="22">
        <v>1659.0126142260146</v>
      </c>
      <c r="D254" s="23">
        <v>30.9885181444319</v>
      </c>
      <c r="E254" s="22">
        <v>11614.789995905847</v>
      </c>
      <c r="F254" s="22">
        <v>11357.660244030294</v>
      </c>
      <c r="G254" s="23">
        <v>2.26393241522349</v>
      </c>
    </row>
    <row r="255" spans="1:7" ht="12.75">
      <c r="A255" s="21" t="s">
        <v>25</v>
      </c>
      <c r="B255" s="22">
        <v>21.37756438236578</v>
      </c>
      <c r="C255" s="22">
        <v>192.12933390879013</v>
      </c>
      <c r="D255" s="23">
        <v>-88.8733469546538</v>
      </c>
      <c r="E255" s="22">
        <v>408.2097019925489</v>
      </c>
      <c r="F255" s="22">
        <v>628.4660658036016</v>
      </c>
      <c r="G255" s="23">
        <v>-35.0466597634698</v>
      </c>
    </row>
    <row r="256" spans="1:7" ht="12.75">
      <c r="A256" s="21" t="s">
        <v>26</v>
      </c>
      <c r="B256" s="22">
        <v>1697.2257564562663</v>
      </c>
      <c r="C256" s="22">
        <v>1376.4519102401096</v>
      </c>
      <c r="D256" s="23">
        <v>23.3043990734264</v>
      </c>
      <c r="E256" s="22">
        <v>8049.780148031396</v>
      </c>
      <c r="F256" s="22">
        <v>7288.130216490787</v>
      </c>
      <c r="G256" s="23">
        <v>10.4505532820645</v>
      </c>
    </row>
    <row r="257" spans="1:7" ht="12.75">
      <c r="A257" s="17"/>
      <c r="B257" s="22"/>
      <c r="C257" s="22"/>
      <c r="D257" s="23"/>
      <c r="E257" s="22"/>
      <c r="F257" s="22"/>
      <c r="G257" s="23"/>
    </row>
    <row r="258" spans="1:7" ht="12.75">
      <c r="A258" s="21" t="s">
        <v>27</v>
      </c>
      <c r="B258" s="22">
        <v>1521.1103646413442</v>
      </c>
      <c r="C258" s="22">
        <v>1298.5690376332257</v>
      </c>
      <c r="D258" s="23">
        <v>17.1374274727605</v>
      </c>
      <c r="E258" s="22">
        <v>11990.473155542253</v>
      </c>
      <c r="F258" s="22">
        <v>10237.674924356132</v>
      </c>
      <c r="G258" s="23">
        <v>17.121057702429</v>
      </c>
    </row>
    <row r="259" spans="1:7" ht="12.75">
      <c r="A259" s="21" t="s">
        <v>28</v>
      </c>
      <c r="B259" s="22">
        <v>5.344391095591445</v>
      </c>
      <c r="C259" s="22">
        <v>11.379657603222558</v>
      </c>
      <c r="D259" s="23">
        <v>-53.0355720537849</v>
      </c>
      <c r="E259" s="22">
        <v>281.87950962388635</v>
      </c>
      <c r="F259" s="22">
        <v>424.0127665698021</v>
      </c>
      <c r="G259" s="23">
        <v>-33.5209852513998</v>
      </c>
    </row>
    <row r="260" spans="1:7" ht="12.75">
      <c r="A260" s="21" t="s">
        <v>29</v>
      </c>
      <c r="B260" s="22">
        <v>1251.7506279847669</v>
      </c>
      <c r="C260" s="22">
        <v>1178.1174083432506</v>
      </c>
      <c r="D260" s="23">
        <v>6.25007483295441</v>
      </c>
      <c r="E260" s="22">
        <v>9862.472855964292</v>
      </c>
      <c r="F260" s="22">
        <v>8381.598943229234</v>
      </c>
      <c r="G260" s="23">
        <v>17.6681552382237</v>
      </c>
    </row>
    <row r="261" spans="1:7" ht="12.75">
      <c r="A261" s="17"/>
      <c r="B261" s="22"/>
      <c r="C261" s="22"/>
      <c r="D261" s="23"/>
      <c r="E261" s="22"/>
      <c r="F261" s="22"/>
      <c r="G261" s="23"/>
    </row>
    <row r="262" spans="1:7" ht="12.75">
      <c r="A262" s="21" t="s">
        <v>30</v>
      </c>
      <c r="B262" s="22">
        <v>35483.160510734684</v>
      </c>
      <c r="C262" s="22">
        <v>30201.637309199206</v>
      </c>
      <c r="D262" s="23">
        <v>17.4875393259781</v>
      </c>
      <c r="E262" s="22">
        <v>343285.6093858256</v>
      </c>
      <c r="F262" s="22">
        <v>274809.1572476157</v>
      </c>
      <c r="G262" s="23">
        <v>24.9178203608803</v>
      </c>
    </row>
    <row r="263" spans="1:7" ht="12.75">
      <c r="A263" s="21" t="s">
        <v>31</v>
      </c>
      <c r="B263" s="22">
        <v>30442.551428195296</v>
      </c>
      <c r="C263" s="22">
        <v>24484.95478804317</v>
      </c>
      <c r="D263" s="23">
        <v>24.3316628179417</v>
      </c>
      <c r="E263" s="22">
        <v>279480.5130891602</v>
      </c>
      <c r="F263" s="22">
        <v>221086.51805499702</v>
      </c>
      <c r="G263" s="23">
        <v>26.4122821906477</v>
      </c>
    </row>
    <row r="264" spans="1:7" ht="12.75">
      <c r="A264" s="21" t="s">
        <v>32</v>
      </c>
      <c r="B264" s="22">
        <v>15240.876823534874</v>
      </c>
      <c r="C264" s="22">
        <v>13358.344982357045</v>
      </c>
      <c r="D264" s="23">
        <v>14.092552959698</v>
      </c>
      <c r="E264" s="22">
        <v>152425.22735504142</v>
      </c>
      <c r="F264" s="22">
        <v>117002.92822198012</v>
      </c>
      <c r="G264" s="23">
        <v>30.2747116429919</v>
      </c>
    </row>
    <row r="265" spans="1:7" ht="12.75">
      <c r="A265" s="21" t="s">
        <v>33</v>
      </c>
      <c r="B265" s="22">
        <v>6329.690340088786</v>
      </c>
      <c r="C265" s="22">
        <v>3738.9904527776307</v>
      </c>
      <c r="D265" s="23">
        <v>69.2887537433151</v>
      </c>
      <c r="E265" s="22">
        <v>74108.05345295253</v>
      </c>
      <c r="F265" s="22">
        <v>53825.935477801635</v>
      </c>
      <c r="G265" s="23">
        <v>37.6809391144079</v>
      </c>
    </row>
    <row r="266" spans="1:7" ht="12.75">
      <c r="A266" s="21" t="s">
        <v>34</v>
      </c>
      <c r="B266" s="22">
        <v>4620.875215415555</v>
      </c>
      <c r="C266" s="22">
        <v>5650.5083219771905</v>
      </c>
      <c r="D266" s="23">
        <v>-18.22195540456</v>
      </c>
      <c r="E266" s="22">
        <v>53012.67573964504</v>
      </c>
      <c r="F266" s="22">
        <v>52867.139292421605</v>
      </c>
      <c r="G266" s="23">
        <v>0.275287161687408</v>
      </c>
    </row>
    <row r="267" spans="1:7" ht="12.75">
      <c r="A267" s="17"/>
      <c r="B267" s="22"/>
      <c r="C267" s="22"/>
      <c r="D267" s="23"/>
      <c r="E267" s="22"/>
      <c r="F267" s="22"/>
      <c r="G267" s="23"/>
    </row>
    <row r="268" spans="1:7" ht="12.75">
      <c r="A268" s="21" t="s">
        <v>35</v>
      </c>
      <c r="B268" s="22">
        <v>59072.718440392506</v>
      </c>
      <c r="C268" s="22">
        <v>58724.854002658845</v>
      </c>
      <c r="D268" s="23">
        <v>0.592363222764096</v>
      </c>
      <c r="E268" s="22">
        <v>658700.7799616414</v>
      </c>
      <c r="F268" s="22">
        <v>613496.6070699181</v>
      </c>
      <c r="G268" s="23">
        <v>7.36828409004902</v>
      </c>
    </row>
    <row r="269" spans="1:7" ht="12.75">
      <c r="A269" s="21" t="s">
        <v>36</v>
      </c>
      <c r="B269" s="22">
        <v>14646.030190631005</v>
      </c>
      <c r="C269" s="22">
        <v>13527.633872743836</v>
      </c>
      <c r="D269" s="23">
        <v>8.267493993466</v>
      </c>
      <c r="E269" s="22">
        <v>249785.72615417838</v>
      </c>
      <c r="F269" s="22">
        <v>239020.66748349104</v>
      </c>
      <c r="G269" s="23">
        <v>4.50381918184162</v>
      </c>
    </row>
    <row r="270" spans="1:7" ht="12.75">
      <c r="A270" s="21" t="s">
        <v>37</v>
      </c>
      <c r="B270" s="22">
        <v>44426.68824976139</v>
      </c>
      <c r="C270" s="22">
        <v>45197.220129914305</v>
      </c>
      <c r="D270" s="23">
        <v>-1.7048213981703</v>
      </c>
      <c r="E270" s="22">
        <v>408915.0538074659</v>
      </c>
      <c r="F270" s="22">
        <v>374475.9395864286</v>
      </c>
      <c r="G270" s="23">
        <v>9.19661601198515</v>
      </c>
    </row>
    <row r="271" spans="1:7" ht="12.75">
      <c r="A271" s="21" t="s">
        <v>38</v>
      </c>
      <c r="B271" s="22">
        <v>199134.92919250135</v>
      </c>
      <c r="C271" s="22">
        <v>183275.911105942</v>
      </c>
      <c r="D271" s="23">
        <v>8.65308375272083</v>
      </c>
      <c r="E271" s="22">
        <v>1809965.4300355755</v>
      </c>
      <c r="F271" s="22">
        <v>1724868.8825547353</v>
      </c>
      <c r="G271" s="23">
        <v>4.9335081838106</v>
      </c>
    </row>
    <row r="272" spans="1:7" ht="12.75">
      <c r="A272" s="21" t="s">
        <v>39</v>
      </c>
      <c r="B272" s="22">
        <v>45644.07080749109</v>
      </c>
      <c r="C272" s="22">
        <v>46553.08889405702</v>
      </c>
      <c r="D272" s="23">
        <v>-1.95264827353267</v>
      </c>
      <c r="E272" s="22">
        <v>430859.3314460682</v>
      </c>
      <c r="F272" s="22">
        <v>394636.1174452689</v>
      </c>
      <c r="G272" s="23">
        <v>9.17888971625183</v>
      </c>
    </row>
    <row r="273" spans="1:7" ht="12.75">
      <c r="A273" s="59" t="s">
        <v>40</v>
      </c>
      <c r="B273" s="27">
        <v>1.2716163614909983</v>
      </c>
      <c r="C273" s="27">
        <v>1.2625854163473988</v>
      </c>
      <c r="D273" s="23">
        <v>0.71527399466767</v>
      </c>
      <c r="E273" s="27">
        <v>1.257462705741784</v>
      </c>
      <c r="F273" s="27">
        <v>1.2400660293342478</v>
      </c>
      <c r="G273" s="23">
        <v>1.40288307203092</v>
      </c>
    </row>
    <row r="274" spans="1:7" ht="12.75">
      <c r="A274" s="17"/>
      <c r="B274" s="60"/>
      <c r="C274" s="60"/>
      <c r="D274" s="46"/>
      <c r="E274" s="60"/>
      <c r="F274" s="60"/>
      <c r="G274" s="23"/>
    </row>
    <row r="275" spans="1:7" ht="12.75">
      <c r="A275" s="21" t="s">
        <v>41</v>
      </c>
      <c r="B275" s="27"/>
      <c r="C275" s="27"/>
      <c r="D275" s="23"/>
      <c r="E275" s="27"/>
      <c r="F275" s="27"/>
      <c r="G275" s="23"/>
    </row>
    <row r="276" spans="1:7" ht="12.75">
      <c r="A276" s="21" t="s">
        <v>42</v>
      </c>
      <c r="B276" s="27">
        <v>7.125814817323431</v>
      </c>
      <c r="C276" s="27">
        <v>7.294615269799698</v>
      </c>
      <c r="D276" s="23">
        <v>-2.31404188203201</v>
      </c>
      <c r="E276" s="27">
        <v>7.792012649620113</v>
      </c>
      <c r="F276" s="27">
        <v>7.7102738703884235</v>
      </c>
      <c r="G276" s="23">
        <v>1.06012809150152</v>
      </c>
    </row>
    <row r="277" spans="1:7" ht="12.75">
      <c r="A277" s="17"/>
      <c r="B277" s="22"/>
      <c r="C277" s="22"/>
      <c r="D277" s="23"/>
      <c r="E277" s="22"/>
      <c r="F277" s="22"/>
      <c r="G277" s="23"/>
    </row>
    <row r="278" spans="1:7" ht="12.75">
      <c r="A278" s="21" t="s">
        <v>43</v>
      </c>
      <c r="B278" s="22"/>
      <c r="C278" s="22"/>
      <c r="D278" s="23"/>
      <c r="E278" s="22"/>
      <c r="F278" s="22"/>
      <c r="G278" s="23"/>
    </row>
    <row r="279" spans="1:7" ht="12.75">
      <c r="A279" s="21" t="s">
        <v>44</v>
      </c>
      <c r="B279" s="22">
        <v>197507.416570458</v>
      </c>
      <c r="C279" s="22">
        <v>186406.56618702377</v>
      </c>
      <c r="D279" s="23">
        <v>5.95518205742636</v>
      </c>
      <c r="E279" s="22">
        <v>1696524.3857459796</v>
      </c>
      <c r="F279" s="22">
        <v>1660512.945960267</v>
      </c>
      <c r="G279" s="23">
        <v>2.16869370837018</v>
      </c>
    </row>
    <row r="280" spans="1:7" ht="12.75">
      <c r="A280" s="21" t="s">
        <v>45</v>
      </c>
      <c r="B280" s="22">
        <v>181816.3388053566</v>
      </c>
      <c r="C280" s="22">
        <v>170948.82989942853</v>
      </c>
      <c r="D280" s="23">
        <v>6.35717068804832</v>
      </c>
      <c r="E280" s="22">
        <v>1551766.3775994899</v>
      </c>
      <c r="F280" s="22">
        <v>1520521.9744480862</v>
      </c>
      <c r="G280" s="23">
        <v>2.05484719566415</v>
      </c>
    </row>
    <row r="281" spans="1:7" ht="12.75">
      <c r="A281" s="21" t="s">
        <v>46</v>
      </c>
      <c r="B281" s="22">
        <v>30436.586336949324</v>
      </c>
      <c r="C281" s="22">
        <v>28163.5894508195</v>
      </c>
      <c r="D281" s="23">
        <v>8.0706931554269</v>
      </c>
      <c r="E281" s="22">
        <v>344656.1162024778</v>
      </c>
      <c r="F281" s="22">
        <v>309433.5276935576</v>
      </c>
      <c r="G281" s="23">
        <v>11.3829256872908</v>
      </c>
    </row>
    <row r="282" spans="1:7" ht="12.75">
      <c r="A282" s="21" t="s">
        <v>47</v>
      </c>
      <c r="B282" s="22">
        <v>22514.320605981557</v>
      </c>
      <c r="C282" s="22">
        <v>19821.300173427047</v>
      </c>
      <c r="D282" s="23">
        <v>13.5864973992213</v>
      </c>
      <c r="E282" s="22">
        <v>259352.15244841803</v>
      </c>
      <c r="F282" s="22">
        <v>227468.35669480055</v>
      </c>
      <c r="G282" s="23">
        <v>14.0168048940524</v>
      </c>
    </row>
    <row r="283" spans="1:7" ht="12.75">
      <c r="A283" s="21" t="s">
        <v>48</v>
      </c>
      <c r="B283" s="22">
        <v>15118.820062113438</v>
      </c>
      <c r="C283" s="22">
        <v>12902.546770757053</v>
      </c>
      <c r="D283" s="23">
        <v>17.177021953367</v>
      </c>
      <c r="E283" s="22">
        <v>126926.84072723155</v>
      </c>
      <c r="F283" s="22">
        <v>110993.64381831362</v>
      </c>
      <c r="G283" s="23">
        <v>14.3550534614388</v>
      </c>
    </row>
    <row r="284" spans="1:7" ht="12.75">
      <c r="A284" s="32" t="s">
        <v>49</v>
      </c>
      <c r="B284" s="33">
        <v>11529.403469933934</v>
      </c>
      <c r="C284" s="33">
        <v>10340.638304426084</v>
      </c>
      <c r="D284" s="34">
        <v>11.4960520860596</v>
      </c>
      <c r="E284" s="33">
        <v>97033.15003421361</v>
      </c>
      <c r="F284" s="33">
        <v>87337.78293819874</v>
      </c>
      <c r="G284" s="34">
        <v>11.1009997847958</v>
      </c>
    </row>
    <row r="285" spans="1:7" ht="12.75">
      <c r="A285" s="35" t="s">
        <v>50</v>
      </c>
      <c r="B285" s="36"/>
      <c r="C285" s="36"/>
      <c r="D285" s="64"/>
      <c r="E285" s="36"/>
      <c r="F285" s="36"/>
      <c r="G285" s="64"/>
    </row>
    <row r="286" spans="1:7" ht="12.75">
      <c r="A286" s="11" t="s">
        <v>107</v>
      </c>
      <c r="B286" s="2"/>
      <c r="C286" s="2"/>
      <c r="D286" s="3"/>
      <c r="E286" s="2"/>
      <c r="F286" s="2"/>
      <c r="G286" s="3"/>
    </row>
    <row r="287" spans="2:7" ht="12.75">
      <c r="B287" s="2"/>
      <c r="C287" s="2"/>
      <c r="D287" s="3"/>
      <c r="E287" s="2"/>
      <c r="F287" s="2"/>
      <c r="G287" s="3"/>
    </row>
    <row r="288" spans="1:7" ht="12.75">
      <c r="A288" s="1" t="s">
        <v>108</v>
      </c>
      <c r="B288" s="2"/>
      <c r="C288" s="2"/>
      <c r="D288" s="3"/>
      <c r="E288" s="2"/>
      <c r="F288" s="2"/>
      <c r="G288" s="3"/>
    </row>
    <row r="289" spans="1:7" ht="12.75">
      <c r="A289" s="40"/>
      <c r="B289" s="41"/>
      <c r="C289" s="41"/>
      <c r="D289" s="42"/>
      <c r="E289" s="41"/>
      <c r="F289" s="41"/>
      <c r="G289" s="42"/>
    </row>
    <row r="290" spans="1:7" ht="12.75">
      <c r="A290" s="8"/>
      <c r="B290" s="43" t="s">
        <v>1</v>
      </c>
      <c r="C290" s="9"/>
      <c r="D290" s="10"/>
      <c r="E290" s="9" t="s">
        <v>2</v>
      </c>
      <c r="F290" s="9"/>
      <c r="G290" s="10"/>
    </row>
    <row r="291" spans="1:7" ht="12.75">
      <c r="A291" s="12"/>
      <c r="B291" s="16" t="s">
        <v>3</v>
      </c>
      <c r="C291" s="16" t="s">
        <v>4</v>
      </c>
      <c r="D291" s="65" t="s">
        <v>5</v>
      </c>
      <c r="E291" s="16" t="s">
        <v>3</v>
      </c>
      <c r="F291" s="16" t="s">
        <v>4</v>
      </c>
      <c r="G291" s="65" t="s">
        <v>5</v>
      </c>
    </row>
    <row r="292" spans="1:13" s="4" customFormat="1" ht="12.75">
      <c r="A292" s="17"/>
      <c r="B292" s="44"/>
      <c r="C292" s="22"/>
      <c r="D292" s="45"/>
      <c r="E292" s="44"/>
      <c r="F292" s="22"/>
      <c r="G292" s="20"/>
      <c r="I292" s="5"/>
      <c r="J292" s="5"/>
      <c r="K292" s="5"/>
      <c r="L292" s="5"/>
      <c r="M292" s="5"/>
    </row>
    <row r="293" spans="1:13" s="4" customFormat="1" ht="12.75">
      <c r="A293" s="21" t="s">
        <v>52</v>
      </c>
      <c r="B293" s="44"/>
      <c r="C293" s="22"/>
      <c r="D293" s="45"/>
      <c r="E293" s="44"/>
      <c r="F293" s="22"/>
      <c r="G293" s="45"/>
      <c r="I293" s="5"/>
      <c r="J293" s="5"/>
      <c r="K293" s="5"/>
      <c r="L293" s="5"/>
      <c r="M293" s="5"/>
    </row>
    <row r="294" spans="1:7" ht="12.75">
      <c r="A294" s="21" t="s">
        <v>53</v>
      </c>
      <c r="B294" s="22">
        <v>3795.9824658254893</v>
      </c>
      <c r="C294" s="22">
        <v>2803.4550411493215</v>
      </c>
      <c r="D294" s="23">
        <v>35.403721839936</v>
      </c>
      <c r="E294" s="22">
        <v>21137.882410328428</v>
      </c>
      <c r="F294" s="22">
        <v>14571.376947132449</v>
      </c>
      <c r="G294" s="23">
        <v>45.0644128349739</v>
      </c>
    </row>
    <row r="295" spans="1:7" ht="12.75">
      <c r="A295" s="21" t="s">
        <v>54</v>
      </c>
      <c r="B295" s="22">
        <v>5611.316659458739</v>
      </c>
      <c r="C295" s="22">
        <v>6630.933022483758</v>
      </c>
      <c r="D295" s="23">
        <v>-15.3766650872172</v>
      </c>
      <c r="E295" s="22">
        <v>75577.47946931509</v>
      </c>
      <c r="F295" s="22">
        <v>67345.68799918827</v>
      </c>
      <c r="G295" s="23">
        <v>12.223190102722</v>
      </c>
    </row>
    <row r="296" spans="1:7" ht="12.75">
      <c r="A296" s="21" t="s">
        <v>55</v>
      </c>
      <c r="B296" s="22">
        <v>2087.6353101039945</v>
      </c>
      <c r="C296" s="22">
        <v>1920.2441750947291</v>
      </c>
      <c r="D296" s="23">
        <v>8.71717967851706</v>
      </c>
      <c r="E296" s="22">
        <v>20243.873485642736</v>
      </c>
      <c r="F296" s="22">
        <v>17679.49673320056</v>
      </c>
      <c r="G296" s="23">
        <v>14.5048062800707</v>
      </c>
    </row>
    <row r="297" spans="1:7" ht="12.75">
      <c r="A297" s="47" t="s">
        <v>56</v>
      </c>
      <c r="B297" s="22">
        <v>5521.412895409003</v>
      </c>
      <c r="C297" s="22">
        <v>5087.71458437035</v>
      </c>
      <c r="D297" s="23">
        <v>8.52442297708661</v>
      </c>
      <c r="E297" s="22">
        <v>89102.61554757055</v>
      </c>
      <c r="F297" s="22">
        <v>70767.54375514164</v>
      </c>
      <c r="G297" s="23">
        <v>25.9088712416937</v>
      </c>
    </row>
    <row r="298" spans="1:7" ht="12.75">
      <c r="A298" s="47" t="s">
        <v>57</v>
      </c>
      <c r="B298" s="22">
        <v>827.5635919942891</v>
      </c>
      <c r="C298" s="22">
        <v>1773.9139469126176</v>
      </c>
      <c r="D298" s="23">
        <v>-53.3481546027297</v>
      </c>
      <c r="E298" s="22">
        <v>18326.703397871173</v>
      </c>
      <c r="F298" s="22">
        <v>14620.301428230978</v>
      </c>
      <c r="G298" s="23">
        <v>25.3510639834234</v>
      </c>
    </row>
    <row r="299" spans="1:7" ht="12.75">
      <c r="A299" s="47" t="s">
        <v>58</v>
      </c>
      <c r="B299" s="22">
        <v>106.7679229212335</v>
      </c>
      <c r="C299" s="22">
        <v>661.249941378678</v>
      </c>
      <c r="D299" s="23">
        <v>-83.8536208111222</v>
      </c>
      <c r="E299" s="22">
        <v>7606.889889348832</v>
      </c>
      <c r="F299" s="22">
        <v>7614.841432404393</v>
      </c>
      <c r="G299" s="23">
        <v>-0.104421649828767</v>
      </c>
    </row>
    <row r="300" spans="1:7" ht="12.75">
      <c r="A300" s="47" t="s">
        <v>59</v>
      </c>
      <c r="B300" s="22">
        <v>3216.0632611403066</v>
      </c>
      <c r="C300" s="22">
        <v>2935.2806176357167</v>
      </c>
      <c r="D300" s="23">
        <v>9.56578535686146</v>
      </c>
      <c r="E300" s="22">
        <v>35186.28576860385</v>
      </c>
      <c r="F300" s="22">
        <v>22073.341895131623</v>
      </c>
      <c r="G300" s="23">
        <v>59.4062463933671</v>
      </c>
    </row>
    <row r="301" spans="1:7" ht="12.75">
      <c r="A301" s="47" t="s">
        <v>60</v>
      </c>
      <c r="B301" s="22">
        <v>257.73416333740295</v>
      </c>
      <c r="C301" s="22">
        <v>716.5132051614593</v>
      </c>
      <c r="D301" s="23">
        <v>-64.0293910173888</v>
      </c>
      <c r="E301" s="22">
        <v>5830.400402868045</v>
      </c>
      <c r="F301" s="22">
        <v>4633.663517290642</v>
      </c>
      <c r="G301" s="23">
        <v>25.8270131422307</v>
      </c>
    </row>
    <row r="302" spans="1:7" ht="12.75">
      <c r="A302" s="47" t="s">
        <v>61</v>
      </c>
      <c r="B302" s="22">
        <v>1088.902261176904</v>
      </c>
      <c r="C302" s="22">
        <v>1107.585078570851</v>
      </c>
      <c r="D302" s="23">
        <v>-1.68680652668724</v>
      </c>
      <c r="E302" s="22">
        <v>11697.310186635112</v>
      </c>
      <c r="F302" s="22">
        <v>19212.55828039792</v>
      </c>
      <c r="G302" s="23">
        <v>-39.1163320578209</v>
      </c>
    </row>
    <row r="303" spans="1:7" ht="12.75">
      <c r="A303" s="21"/>
      <c r="B303" s="44"/>
      <c r="C303" s="44"/>
      <c r="D303" s="46"/>
      <c r="E303" s="44"/>
      <c r="F303" s="44"/>
      <c r="G303" s="23"/>
    </row>
    <row r="304" spans="1:7" ht="12.75">
      <c r="A304" s="21" t="s">
        <v>62</v>
      </c>
      <c r="B304" s="22"/>
      <c r="C304" s="22"/>
      <c r="D304" s="23"/>
      <c r="E304" s="22"/>
      <c r="F304" s="22"/>
      <c r="G304" s="23"/>
    </row>
    <row r="305" spans="1:7" ht="12.75">
      <c r="A305" s="21" t="s">
        <v>63</v>
      </c>
      <c r="B305" s="22">
        <v>212099.07990888957</v>
      </c>
      <c r="C305" s="22">
        <v>195979.1552199022</v>
      </c>
      <c r="D305" s="23">
        <v>8.22532614292561</v>
      </c>
      <c r="E305" s="22">
        <v>1937217.7524665052</v>
      </c>
      <c r="F305" s="22">
        <v>1806562.5114197612</v>
      </c>
      <c r="G305" s="23">
        <v>7.2322568536011</v>
      </c>
    </row>
    <row r="306" spans="1:7" ht="12.75">
      <c r="A306" s="21" t="s">
        <v>64</v>
      </c>
      <c r="B306" s="22">
        <v>31924.915889386575</v>
      </c>
      <c r="C306" s="22">
        <v>29826.044547820595</v>
      </c>
      <c r="D306" s="23">
        <v>7.03704220048631</v>
      </c>
      <c r="E306" s="22">
        <v>254896.03314486003</v>
      </c>
      <c r="F306" s="22">
        <v>263748.5103093318</v>
      </c>
      <c r="G306" s="23">
        <v>-3.35640840363016</v>
      </c>
    </row>
    <row r="307" spans="1:7" ht="12.75">
      <c r="A307" s="21" t="s">
        <v>65</v>
      </c>
      <c r="B307" s="22">
        <v>29886.480998056144</v>
      </c>
      <c r="C307" s="22">
        <v>28414.648212714663</v>
      </c>
      <c r="D307" s="23">
        <v>5.17983813955114</v>
      </c>
      <c r="E307" s="22">
        <v>239173.30486429768</v>
      </c>
      <c r="F307" s="22">
        <v>249148.83872368874</v>
      </c>
      <c r="G307" s="23">
        <v>-4.00384521577246</v>
      </c>
    </row>
    <row r="308" spans="1:7" ht="12.75">
      <c r="A308" s="21" t="s">
        <v>66</v>
      </c>
      <c r="B308" s="22">
        <v>3873.3348080371084</v>
      </c>
      <c r="C308" s="22">
        <v>3717.6200065449275</v>
      </c>
      <c r="D308" s="23">
        <v>4.18856153178761</v>
      </c>
      <c r="E308" s="22">
        <v>35182.00905393341</v>
      </c>
      <c r="F308" s="22">
        <v>35284.54888204805</v>
      </c>
      <c r="G308" s="23">
        <v>-0.29060830126359</v>
      </c>
    </row>
    <row r="309" spans="1:7" ht="12.75">
      <c r="A309" s="21" t="s">
        <v>67</v>
      </c>
      <c r="B309" s="22">
        <v>182155.2702467347</v>
      </c>
      <c r="C309" s="22">
        <v>167832.66057031206</v>
      </c>
      <c r="D309" s="23">
        <v>8.53386321098229</v>
      </c>
      <c r="E309" s="22">
        <v>1695503.38490105</v>
      </c>
      <c r="F309" s="22">
        <v>1555589.0349972567</v>
      </c>
      <c r="G309" s="23">
        <v>8.99430034257345</v>
      </c>
    </row>
    <row r="310" spans="1:7" ht="12.75">
      <c r="A310" s="17"/>
      <c r="B310" s="22"/>
      <c r="C310" s="22"/>
      <c r="D310" s="23"/>
      <c r="E310" s="22"/>
      <c r="F310" s="22"/>
      <c r="G310" s="23"/>
    </row>
    <row r="311" spans="1:7" ht="12.75">
      <c r="A311" s="21" t="s">
        <v>68</v>
      </c>
      <c r="B311" s="22">
        <v>13040.075996525075</v>
      </c>
      <c r="C311" s="22">
        <v>13010.890978203452</v>
      </c>
      <c r="D311" s="23">
        <v>0.224312219436127</v>
      </c>
      <c r="E311" s="22">
        <v>128033.15357645797</v>
      </c>
      <c r="F311" s="22">
        <v>133922.39226498123</v>
      </c>
      <c r="G311" s="23">
        <v>-4.39750111159208</v>
      </c>
    </row>
    <row r="312" spans="1:7" ht="12.75">
      <c r="A312" s="21" t="s">
        <v>69</v>
      </c>
      <c r="B312" s="22">
        <v>2062.798428799958</v>
      </c>
      <c r="C312" s="22">
        <v>5897.683864175448</v>
      </c>
      <c r="D312" s="23">
        <v>-65.0235842356675</v>
      </c>
      <c r="E312" s="22">
        <v>40417.59820663168</v>
      </c>
      <c r="F312" s="22">
        <v>39578.12202021466</v>
      </c>
      <c r="G312" s="23">
        <v>2.12106119130225</v>
      </c>
    </row>
    <row r="313" spans="1:7" ht="12.75">
      <c r="A313" s="21" t="s">
        <v>70</v>
      </c>
      <c r="B313" s="22">
        <v>1697.4872053033564</v>
      </c>
      <c r="C313" s="22">
        <v>333.3896044769751</v>
      </c>
      <c r="D313" s="23">
        <v>409.160208509318</v>
      </c>
      <c r="E313" s="22">
        <v>10012.346756059673</v>
      </c>
      <c r="F313" s="22">
        <v>6081.139577235366</v>
      </c>
      <c r="G313" s="23">
        <v>64.6458961991385</v>
      </c>
    </row>
    <row r="314" spans="1:7" ht="12.75">
      <c r="A314" s="21" t="s">
        <v>71</v>
      </c>
      <c r="B314" s="22">
        <v>9312.660411573217</v>
      </c>
      <c r="C314" s="22">
        <v>6797.487820777194</v>
      </c>
      <c r="D314" s="23">
        <v>37.0015019829554</v>
      </c>
      <c r="E314" s="22">
        <v>79989.46507195848</v>
      </c>
      <c r="F314" s="22">
        <v>90401.48625691685</v>
      </c>
      <c r="G314" s="23">
        <v>-11.5175331911777</v>
      </c>
    </row>
    <row r="315" spans="1:7" ht="12.75">
      <c r="A315" s="17"/>
      <c r="B315" s="22"/>
      <c r="C315" s="22"/>
      <c r="D315" s="23"/>
      <c r="E315" s="22"/>
      <c r="F315" s="22"/>
      <c r="G315" s="23"/>
    </row>
    <row r="316" spans="1:7" ht="12.75">
      <c r="A316" s="21" t="s">
        <v>72</v>
      </c>
      <c r="B316" s="22">
        <v>2150.946316842145</v>
      </c>
      <c r="C316" s="22">
        <v>877.1382154221983</v>
      </c>
      <c r="D316" s="23">
        <v>145.223190487353</v>
      </c>
      <c r="E316" s="22">
        <v>15891.992486172136</v>
      </c>
      <c r="F316" s="22">
        <v>12462.354011198982</v>
      </c>
      <c r="G316" s="23">
        <v>27.5199891761315</v>
      </c>
    </row>
    <row r="317" spans="1:7" ht="12.75">
      <c r="A317" s="21" t="s">
        <v>73</v>
      </c>
      <c r="B317" s="22">
        <v>5106.540363807152</v>
      </c>
      <c r="C317" s="22">
        <v>6540.145488116324</v>
      </c>
      <c r="D317" s="23">
        <v>-21.9200800183128</v>
      </c>
      <c r="E317" s="22">
        <v>63101.9897990738</v>
      </c>
      <c r="F317" s="22">
        <v>66676.33180911749</v>
      </c>
      <c r="G317" s="23">
        <v>-5.36073583093382</v>
      </c>
    </row>
    <row r="318" spans="1:7" ht="12.75">
      <c r="A318" s="21" t="s">
        <v>74</v>
      </c>
      <c r="B318" s="22">
        <v>474.2906465691319</v>
      </c>
      <c r="C318" s="22">
        <v>791.4625763214696</v>
      </c>
      <c r="D318" s="23">
        <v>-40.0741537555038</v>
      </c>
      <c r="E318" s="22">
        <v>11313.721105596584</v>
      </c>
      <c r="F318" s="22">
        <v>11182.680215556527</v>
      </c>
      <c r="G318" s="23">
        <v>1.17182006025498</v>
      </c>
    </row>
    <row r="319" spans="1:7" ht="12.75">
      <c r="A319" s="21" t="s">
        <v>75</v>
      </c>
      <c r="B319" s="22">
        <v>1245.2380441956198</v>
      </c>
      <c r="C319" s="22">
        <v>1010.2406598452052</v>
      </c>
      <c r="D319" s="23">
        <v>23.2615250693258</v>
      </c>
      <c r="E319" s="22">
        <v>11068.499398875745</v>
      </c>
      <c r="F319" s="22">
        <v>11122.711172890842</v>
      </c>
      <c r="G319" s="23">
        <v>-0.487397120831711</v>
      </c>
    </row>
    <row r="320" spans="1:7" ht="12.75">
      <c r="A320" s="21" t="s">
        <v>76</v>
      </c>
      <c r="B320" s="22">
        <v>1141.8507951931072</v>
      </c>
      <c r="C320" s="22">
        <v>1499.3126208751125</v>
      </c>
      <c r="D320" s="23">
        <v>-23.8417139097624</v>
      </c>
      <c r="E320" s="22">
        <v>9471.358082651326</v>
      </c>
      <c r="F320" s="22">
        <v>12948.574312075583</v>
      </c>
      <c r="G320" s="23">
        <v>-26.854046983238</v>
      </c>
    </row>
    <row r="321" spans="1:7" ht="12.75">
      <c r="A321" s="21" t="s">
        <v>77</v>
      </c>
      <c r="B321" s="22">
        <v>20571.171662253066</v>
      </c>
      <c r="C321" s="22">
        <v>20191.54548464548</v>
      </c>
      <c r="D321" s="23">
        <v>1.88012442086847</v>
      </c>
      <c r="E321" s="22">
        <v>157702.6024184636</v>
      </c>
      <c r="F321" s="22">
        <v>160767.81027491944</v>
      </c>
      <c r="G321" s="23">
        <v>-1.90660546487149</v>
      </c>
    </row>
    <row r="322" spans="1:7" ht="12.75">
      <c r="A322" s="17"/>
      <c r="B322" s="44"/>
      <c r="C322" s="44"/>
      <c r="D322" s="46"/>
      <c r="E322" s="44"/>
      <c r="F322" s="44"/>
      <c r="G322" s="23"/>
    </row>
    <row r="323" spans="1:7" ht="12.75">
      <c r="A323" s="21" t="s">
        <v>78</v>
      </c>
      <c r="B323" s="22"/>
      <c r="C323" s="22"/>
      <c r="D323" s="23"/>
      <c r="E323" s="22"/>
      <c r="F323" s="22"/>
      <c r="G323" s="23"/>
    </row>
    <row r="324" spans="1:7" ht="12.75">
      <c r="A324" s="21" t="s">
        <v>79</v>
      </c>
      <c r="B324" s="25">
        <v>47.08269480841012</v>
      </c>
      <c r="C324" s="25">
        <v>47.416581511831794</v>
      </c>
      <c r="D324" s="23">
        <v>-0.333886703421676</v>
      </c>
      <c r="E324" s="25">
        <v>43.95539054284692</v>
      </c>
      <c r="F324" s="25">
        <v>45.85268704936684</v>
      </c>
      <c r="G324" s="23">
        <v>-1.89729650651992</v>
      </c>
    </row>
    <row r="325" spans="1:7" ht="12.75">
      <c r="A325" s="21" t="s">
        <v>80</v>
      </c>
      <c r="B325" s="25">
        <v>52.91730519159409</v>
      </c>
      <c r="C325" s="25">
        <v>52.58341848817063</v>
      </c>
      <c r="D325" s="23">
        <v>0.33388670342346</v>
      </c>
      <c r="E325" s="25">
        <v>56.044609457153236</v>
      </c>
      <c r="F325" s="25">
        <v>54.14731295063223</v>
      </c>
      <c r="G325" s="23">
        <v>1.89729650652101</v>
      </c>
    </row>
    <row r="326" spans="1:7" ht="12.75">
      <c r="A326" s="59" t="s">
        <v>81</v>
      </c>
      <c r="B326" s="25">
        <v>3.510221755920569</v>
      </c>
      <c r="C326" s="25">
        <v>3.4495070146491003</v>
      </c>
      <c r="D326" s="23">
        <v>1.7600990812203</v>
      </c>
      <c r="E326" s="25">
        <v>3.749993387053144</v>
      </c>
      <c r="F326" s="25">
        <v>3.474749133240595</v>
      </c>
      <c r="G326" s="23">
        <v>7.92126980274552</v>
      </c>
    </row>
    <row r="327" spans="1:7" ht="12.75">
      <c r="A327" s="17"/>
      <c r="B327" s="44"/>
      <c r="C327" s="44"/>
      <c r="D327" s="46"/>
      <c r="E327" s="44"/>
      <c r="F327" s="44"/>
      <c r="G327" s="23"/>
    </row>
    <row r="328" spans="1:7" ht="12.75">
      <c r="A328" s="21" t="s">
        <v>82</v>
      </c>
      <c r="B328" s="22">
        <v>28025.45548821094</v>
      </c>
      <c r="C328" s="22">
        <v>29271.02381241105</v>
      </c>
      <c r="D328" s="23">
        <v>-4.25529469752262</v>
      </c>
      <c r="E328" s="22">
        <v>285942.4878010525</v>
      </c>
      <c r="F328" s="22">
        <v>328133.52872093057</v>
      </c>
      <c r="G328" s="23">
        <v>-12.857887788651</v>
      </c>
    </row>
    <row r="329" spans="1:7" ht="12.75">
      <c r="A329" s="21" t="s">
        <v>83</v>
      </c>
      <c r="B329" s="22">
        <v>216753.54451178093</v>
      </c>
      <c r="C329" s="22">
        <v>200557.97618758585</v>
      </c>
      <c r="D329" s="23">
        <v>8.07525516165313</v>
      </c>
      <c r="E329" s="22">
        <v>1954882.2736805857</v>
      </c>
      <c r="F329" s="22">
        <v>1791371.4712790675</v>
      </c>
      <c r="G329" s="23">
        <v>9.1276881999672</v>
      </c>
    </row>
    <row r="330" spans="1:7" ht="12.75">
      <c r="A330" s="17"/>
      <c r="B330" s="44"/>
      <c r="C330" s="44"/>
      <c r="D330" s="46"/>
      <c r="E330" s="44"/>
      <c r="F330" s="44"/>
      <c r="G330" s="23"/>
    </row>
    <row r="331" spans="1:7" ht="12.75">
      <c r="A331" s="21" t="s">
        <v>84</v>
      </c>
      <c r="B331" s="22">
        <v>124172.1932460308</v>
      </c>
      <c r="C331" s="22">
        <v>122808.38478455557</v>
      </c>
      <c r="D331" s="23">
        <v>1.11051738353841</v>
      </c>
      <c r="E331" s="22">
        <v>1069434.5172529197</v>
      </c>
      <c r="F331" s="22">
        <v>1083923.8289504633</v>
      </c>
      <c r="G331" s="23">
        <v>-1.33674630177411</v>
      </c>
    </row>
    <row r="332" spans="1:7" ht="12.75">
      <c r="A332" s="21" t="s">
        <v>85</v>
      </c>
      <c r="B332" s="22">
        <v>120606.80675397367</v>
      </c>
      <c r="C332" s="22">
        <v>107020.6152154479</v>
      </c>
      <c r="D332" s="23">
        <v>12.6949293939068</v>
      </c>
      <c r="E332" s="22">
        <v>1171390.2442287325</v>
      </c>
      <c r="F332" s="22">
        <v>1035581.1710495234</v>
      </c>
      <c r="G332" s="23">
        <v>13.1142856760877</v>
      </c>
    </row>
    <row r="333" spans="1:7" ht="12.75">
      <c r="A333" s="17"/>
      <c r="B333" s="44"/>
      <c r="C333" s="44"/>
      <c r="D333" s="46"/>
      <c r="E333" s="44"/>
      <c r="F333" s="44"/>
      <c r="G333" s="23"/>
    </row>
    <row r="334" spans="1:7" ht="12.75">
      <c r="A334" s="21" t="s">
        <v>86</v>
      </c>
      <c r="B334" s="22">
        <v>115007.37267185358</v>
      </c>
      <c r="C334" s="22">
        <v>100848.95299139593</v>
      </c>
      <c r="D334" s="23">
        <v>14.0392331903194</v>
      </c>
      <c r="E334" s="22">
        <v>1116946.4045094922</v>
      </c>
      <c r="F334" s="22">
        <v>973570.3428909353</v>
      </c>
      <c r="G334" s="23">
        <v>14.7268312624246</v>
      </c>
    </row>
    <row r="335" spans="1:7" ht="12.75">
      <c r="A335" s="17"/>
      <c r="B335" s="44"/>
      <c r="C335" s="44"/>
      <c r="D335" s="46"/>
      <c r="E335" s="44"/>
      <c r="F335" s="44"/>
      <c r="G335" s="23"/>
    </row>
    <row r="336" spans="1:7" ht="12.75">
      <c r="A336" s="49" t="s">
        <v>100</v>
      </c>
      <c r="B336" s="22">
        <v>43.04517684016767</v>
      </c>
      <c r="C336" s="22">
        <v>42.3778931228797</v>
      </c>
      <c r="D336" s="23">
        <v>1.57460333233912</v>
      </c>
      <c r="E336" s="22">
        <v>43.790944871347556</v>
      </c>
      <c r="F336" s="22">
        <v>43.40040308833307</v>
      </c>
      <c r="G336" s="23">
        <v>0.899857501829217</v>
      </c>
    </row>
    <row r="337" spans="1:7" ht="12.75">
      <c r="A337" s="50" t="s">
        <v>88</v>
      </c>
      <c r="B337" s="61">
        <v>2.415050342611574</v>
      </c>
      <c r="C337" s="61">
        <v>2.394303939379655</v>
      </c>
      <c r="D337" s="34">
        <v>0.866489959386467</v>
      </c>
      <c r="E337" s="61">
        <v>2.542824883290334</v>
      </c>
      <c r="F337" s="61">
        <v>2.567504540790972</v>
      </c>
      <c r="G337" s="34">
        <v>-0.961231308788056</v>
      </c>
    </row>
    <row r="338" spans="1:7" ht="12.75">
      <c r="A338" s="11" t="s">
        <v>89</v>
      </c>
      <c r="B338" s="36"/>
      <c r="C338" s="36"/>
      <c r="D338" s="64"/>
      <c r="E338" s="36"/>
      <c r="F338" s="36"/>
      <c r="G338" s="64"/>
    </row>
    <row r="339" spans="1:7" ht="12.75">
      <c r="A339" s="11" t="s">
        <v>90</v>
      </c>
      <c r="B339" s="36"/>
      <c r="C339" s="36"/>
      <c r="D339" s="64"/>
      <c r="E339" s="36"/>
      <c r="F339" s="36"/>
      <c r="G339" s="64"/>
    </row>
    <row r="340" spans="1:7" ht="12.75">
      <c r="A340" s="11" t="s">
        <v>91</v>
      </c>
      <c r="B340" s="36"/>
      <c r="C340" s="36"/>
      <c r="D340" s="64"/>
      <c r="E340" s="36"/>
      <c r="F340" s="36"/>
      <c r="G340" s="64"/>
    </row>
    <row r="341" ht="12.75">
      <c r="A341" s="11" t="s">
        <v>92</v>
      </c>
    </row>
  </sheetData>
  <sheetProtection/>
  <mergeCells count="3">
    <mergeCell ref="B3:D3"/>
    <mergeCell ref="B176:D176"/>
    <mergeCell ref="E176:G176"/>
  </mergeCells>
  <printOptions/>
  <pageMargins left="0.7" right="0.7" top="0.75" bottom="0.75" header="0.3" footer="0.3"/>
  <pageSetup fitToHeight="0" fitToWidth="1" horizontalDpi="300" verticalDpi="300" orientation="portrait" scale="84" r:id="rId1"/>
  <rowBreaks count="5" manualBreakCount="5">
    <brk id="60" max="6" man="1"/>
    <brk id="114" max="6" man="1"/>
    <brk id="173" max="6" man="1"/>
    <brk id="228" max="6" man="1"/>
    <brk id="28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3" customWidth="1"/>
    <col min="2" max="4" width="10.00390625" style="73" customWidth="1"/>
    <col min="5" max="6" width="10.421875" style="73" customWidth="1"/>
    <col min="7" max="7" width="10.00390625" style="73" customWidth="1"/>
    <col min="8" max="16384" width="8.8515625" style="73" customWidth="1"/>
  </cols>
  <sheetData>
    <row r="1" spans="1:7" s="68" customFormat="1" ht="12">
      <c r="A1" s="67" t="s">
        <v>109</v>
      </c>
      <c r="B1" s="67"/>
      <c r="C1" s="67"/>
      <c r="D1" s="67"/>
      <c r="E1" s="67"/>
      <c r="F1" s="67"/>
      <c r="G1" s="67"/>
    </row>
    <row r="2" s="68" customFormat="1" ht="4.5" customHeight="1"/>
    <row r="3" spans="1:7" ht="12">
      <c r="A3" s="69"/>
      <c r="B3" s="70" t="s">
        <v>1</v>
      </c>
      <c r="C3" s="71"/>
      <c r="D3" s="72"/>
      <c r="E3" s="70" t="s">
        <v>2</v>
      </c>
      <c r="F3" s="71"/>
      <c r="G3" s="72"/>
    </row>
    <row r="4" spans="1:7" ht="12">
      <c r="A4" s="74"/>
      <c r="B4" s="75" t="s">
        <v>3</v>
      </c>
      <c r="C4" s="75" t="s">
        <v>4</v>
      </c>
      <c r="D4" s="76" t="s">
        <v>5</v>
      </c>
      <c r="E4" s="77" t="s">
        <v>3</v>
      </c>
      <c r="F4" s="77" t="s">
        <v>4</v>
      </c>
      <c r="G4" s="76" t="s">
        <v>5</v>
      </c>
    </row>
    <row r="5" spans="1:7" ht="12">
      <c r="A5" s="78"/>
      <c r="B5" s="79"/>
      <c r="C5" s="80"/>
      <c r="D5" s="81"/>
      <c r="E5" s="79"/>
      <c r="F5" s="80"/>
      <c r="G5" s="81"/>
    </row>
    <row r="6" spans="1:7" ht="12">
      <c r="A6" s="79" t="s">
        <v>6</v>
      </c>
      <c r="B6" s="82">
        <v>281246.71702978644</v>
      </c>
      <c r="C6" s="82">
        <v>254693.98297228845</v>
      </c>
      <c r="D6" s="83">
        <v>10.4253479990483</v>
      </c>
      <c r="E6" s="82">
        <v>2864784.3072646195</v>
      </c>
      <c r="F6" s="82">
        <v>2745096.9976806985</v>
      </c>
      <c r="G6" s="83">
        <v>4.36003936054148</v>
      </c>
    </row>
    <row r="7" spans="1:7" ht="12">
      <c r="A7" s="79" t="s">
        <v>7</v>
      </c>
      <c r="B7" s="82">
        <v>276110.7170297981</v>
      </c>
      <c r="C7" s="82">
        <v>249274.98297228798</v>
      </c>
      <c r="D7" s="83">
        <v>10.7655143478611</v>
      </c>
      <c r="E7" s="82">
        <v>2792007.3072645683</v>
      </c>
      <c r="F7" s="82">
        <v>2682396.9976807777</v>
      </c>
      <c r="G7" s="83">
        <v>4.08628214535584</v>
      </c>
    </row>
    <row r="8" spans="1:7" ht="12">
      <c r="A8" s="79" t="s">
        <v>8</v>
      </c>
      <c r="B8" s="82">
        <v>5136.000000000001</v>
      </c>
      <c r="C8" s="82">
        <v>5418.999999999997</v>
      </c>
      <c r="D8" s="83">
        <v>-5.22236575013834</v>
      </c>
      <c r="E8" s="82">
        <v>72776.99999999999</v>
      </c>
      <c r="F8" s="82">
        <v>62700</v>
      </c>
      <c r="G8" s="83">
        <v>16.0717703349282</v>
      </c>
    </row>
    <row r="9" spans="1:7" ht="12">
      <c r="A9" s="79" t="s">
        <v>9</v>
      </c>
      <c r="B9" s="82">
        <v>2443067.476000023</v>
      </c>
      <c r="C9" s="82">
        <v>2249229.840791671</v>
      </c>
      <c r="D9" s="83">
        <v>8.61795587507082</v>
      </c>
      <c r="E9" s="82">
        <v>25910893.039264638</v>
      </c>
      <c r="F9" s="82">
        <v>25018373.08255174</v>
      </c>
      <c r="G9" s="83">
        <v>3.5674580188244</v>
      </c>
    </row>
    <row r="10" spans="1:7" ht="12">
      <c r="A10" s="79" t="s">
        <v>10</v>
      </c>
      <c r="B10" s="82">
        <v>81435.58253333198</v>
      </c>
      <c r="C10" s="82">
        <v>74974.32802638586</v>
      </c>
      <c r="D10" s="83">
        <v>8.6179558750726</v>
      </c>
      <c r="E10" s="82">
        <v>94911.69611452248</v>
      </c>
      <c r="F10" s="82">
        <v>91307.93095821803</v>
      </c>
      <c r="G10" s="83">
        <v>3.94682599691533</v>
      </c>
    </row>
    <row r="11" spans="1:7" ht="12">
      <c r="A11" s="78"/>
      <c r="B11" s="84"/>
      <c r="C11" s="84"/>
      <c r="D11" s="85"/>
      <c r="E11" s="84"/>
      <c r="F11" s="84"/>
      <c r="G11" s="85"/>
    </row>
    <row r="12" spans="1:7" ht="12">
      <c r="A12" s="79" t="s">
        <v>13</v>
      </c>
      <c r="B12" s="84"/>
      <c r="C12" s="84"/>
      <c r="D12" s="85"/>
      <c r="E12" s="84"/>
      <c r="F12" s="84"/>
      <c r="G12" s="85"/>
    </row>
    <row r="13" spans="1:7" ht="12">
      <c r="A13" s="79" t="s">
        <v>14</v>
      </c>
      <c r="B13" s="82">
        <v>119164.07828286207</v>
      </c>
      <c r="C13" s="82">
        <v>108603.04030481578</v>
      </c>
      <c r="D13" s="83">
        <v>9.72444044697521</v>
      </c>
      <c r="E13" s="82">
        <v>1226122.5135224022</v>
      </c>
      <c r="F13" s="82">
        <v>1181112.9755282537</v>
      </c>
      <c r="G13" s="83">
        <v>3.8107733067633</v>
      </c>
    </row>
    <row r="14" spans="1:7" ht="12">
      <c r="A14" s="79" t="s">
        <v>15</v>
      </c>
      <c r="B14" s="82">
        <v>93919.58410083644</v>
      </c>
      <c r="C14" s="82">
        <v>84976.6743923171</v>
      </c>
      <c r="D14" s="83">
        <v>10.5239582185013</v>
      </c>
      <c r="E14" s="82">
        <v>969386.4184498438</v>
      </c>
      <c r="F14" s="82">
        <v>943164.9040725654</v>
      </c>
      <c r="G14" s="83">
        <v>2.78016222444818</v>
      </c>
    </row>
    <row r="15" spans="1:7" ht="12">
      <c r="A15" s="79" t="s">
        <v>16</v>
      </c>
      <c r="B15" s="82">
        <v>5726.451145753878</v>
      </c>
      <c r="C15" s="82">
        <v>5391.283564308467</v>
      </c>
      <c r="D15" s="83">
        <v>6.21684200891041</v>
      </c>
      <c r="E15" s="82">
        <v>55504.27419054724</v>
      </c>
      <c r="F15" s="82">
        <v>52321.707664205445</v>
      </c>
      <c r="G15" s="83">
        <v>6.08268855972197</v>
      </c>
    </row>
    <row r="16" spans="1:7" ht="12">
      <c r="A16" s="78"/>
      <c r="B16" s="84"/>
      <c r="C16" s="84"/>
      <c r="D16" s="85"/>
      <c r="E16" s="84"/>
      <c r="F16" s="84"/>
      <c r="G16" s="85"/>
    </row>
    <row r="17" spans="1:7" ht="12">
      <c r="A17" s="79" t="s">
        <v>17</v>
      </c>
      <c r="B17" s="82">
        <v>51657.33940083025</v>
      </c>
      <c r="C17" s="82">
        <v>46220.018162014654</v>
      </c>
      <c r="D17" s="83">
        <v>11.7639963267781</v>
      </c>
      <c r="E17" s="82">
        <v>492951.47009884793</v>
      </c>
      <c r="F17" s="82">
        <v>464301.5386606355</v>
      </c>
      <c r="G17" s="83">
        <v>6.17054415129843</v>
      </c>
    </row>
    <row r="18" spans="1:7" ht="12">
      <c r="A18" s="79" t="s">
        <v>18</v>
      </c>
      <c r="B18" s="82">
        <v>37018.75740330773</v>
      </c>
      <c r="C18" s="82">
        <v>32228.102905398893</v>
      </c>
      <c r="D18" s="83">
        <v>14.8648355504236</v>
      </c>
      <c r="E18" s="82">
        <v>354857.9237638515</v>
      </c>
      <c r="F18" s="82">
        <v>335923.9205571982</v>
      </c>
      <c r="G18" s="83">
        <v>5.63639623378039</v>
      </c>
    </row>
    <row r="19" spans="1:7" ht="12">
      <c r="A19" s="79" t="s">
        <v>19</v>
      </c>
      <c r="B19" s="82">
        <v>2123.960688891632</v>
      </c>
      <c r="C19" s="82">
        <v>1685.1594971590491</v>
      </c>
      <c r="D19" s="83">
        <v>26.0391489631897</v>
      </c>
      <c r="E19" s="82">
        <v>17837.064651883033</v>
      </c>
      <c r="F19" s="82">
        <v>18821.20152556896</v>
      </c>
      <c r="G19" s="83">
        <v>-5.22887379080957</v>
      </c>
    </row>
    <row r="20" spans="1:7" ht="12">
      <c r="A20" s="78"/>
      <c r="B20" s="84"/>
      <c r="C20" s="84"/>
      <c r="D20" s="85"/>
      <c r="E20" s="84"/>
      <c r="F20" s="84"/>
      <c r="G20" s="85"/>
    </row>
    <row r="21" spans="1:7" ht="12">
      <c r="A21" s="79" t="s">
        <v>20</v>
      </c>
      <c r="B21" s="82">
        <v>107171.79276258676</v>
      </c>
      <c r="C21" s="82">
        <v>97923.51476897628</v>
      </c>
      <c r="D21" s="83">
        <v>9.44438934348839</v>
      </c>
      <c r="E21" s="82">
        <v>1031202.436635253</v>
      </c>
      <c r="F21" s="82">
        <v>1001716.0866772602</v>
      </c>
      <c r="G21" s="83">
        <v>2.94358355128352</v>
      </c>
    </row>
    <row r="22" spans="1:7" ht="12">
      <c r="A22" s="79" t="s">
        <v>21</v>
      </c>
      <c r="B22" s="82">
        <v>105353.63679079054</v>
      </c>
      <c r="C22" s="82">
        <v>96402.65444490298</v>
      </c>
      <c r="D22" s="83">
        <v>9.28499572696239</v>
      </c>
      <c r="E22" s="82">
        <v>1015394.8270190333</v>
      </c>
      <c r="F22" s="82">
        <v>985473.2734222341</v>
      </c>
      <c r="G22" s="83">
        <v>3.03626231210626</v>
      </c>
    </row>
    <row r="23" spans="1:7" ht="12">
      <c r="A23" s="79" t="s">
        <v>22</v>
      </c>
      <c r="B23" s="82">
        <v>84392.52800133871</v>
      </c>
      <c r="C23" s="82">
        <v>76330.84909085654</v>
      </c>
      <c r="D23" s="83">
        <v>10.5614951313935</v>
      </c>
      <c r="E23" s="82">
        <v>809095.5927348696</v>
      </c>
      <c r="F23" s="82">
        <v>789548.8607745575</v>
      </c>
      <c r="G23" s="83">
        <v>2.47568363801279</v>
      </c>
    </row>
    <row r="24" spans="1:7" ht="12">
      <c r="A24" s="79" t="s">
        <v>23</v>
      </c>
      <c r="B24" s="82">
        <v>2369.874089948602</v>
      </c>
      <c r="C24" s="82">
        <v>2419.544299644411</v>
      </c>
      <c r="D24" s="83">
        <v>-2.05287457241881</v>
      </c>
      <c r="E24" s="82">
        <v>24458.593938739643</v>
      </c>
      <c r="F24" s="82">
        <v>24715.54153990532</v>
      </c>
      <c r="G24" s="83">
        <v>-1.03961954768749</v>
      </c>
    </row>
    <row r="25" spans="1:7" ht="12">
      <c r="A25" s="78"/>
      <c r="B25" s="84"/>
      <c r="C25" s="84"/>
      <c r="D25" s="85"/>
      <c r="E25" s="84"/>
      <c r="F25" s="84"/>
      <c r="G25" s="85"/>
    </row>
    <row r="26" spans="1:7" ht="12">
      <c r="A26" s="79" t="s">
        <v>24</v>
      </c>
      <c r="B26" s="82">
        <v>1847.1563240850535</v>
      </c>
      <c r="C26" s="82">
        <v>1664.9141539737952</v>
      </c>
      <c r="D26" s="83">
        <v>10.9460400511513</v>
      </c>
      <c r="E26" s="82">
        <v>16865.719930195904</v>
      </c>
      <c r="F26" s="82">
        <v>18948.31136579926</v>
      </c>
      <c r="G26" s="83">
        <v>-10.9909078196927</v>
      </c>
    </row>
    <row r="27" spans="1:7" ht="12">
      <c r="A27" s="79" t="s">
        <v>25</v>
      </c>
      <c r="B27" s="82">
        <v>264.22568036873895</v>
      </c>
      <c r="C27" s="82">
        <v>220.20819248092334</v>
      </c>
      <c r="D27" s="83">
        <v>19.9890328292981</v>
      </c>
      <c r="E27" s="82">
        <v>3604.0352877007917</v>
      </c>
      <c r="F27" s="82">
        <v>3380.6834911815795</v>
      </c>
      <c r="G27" s="83">
        <v>6.60670533345755</v>
      </c>
    </row>
    <row r="28" spans="1:7" ht="12">
      <c r="A28" s="79" t="s">
        <v>26</v>
      </c>
      <c r="B28" s="82">
        <v>945.475013778818</v>
      </c>
      <c r="C28" s="82">
        <v>846.8057759658077</v>
      </c>
      <c r="D28" s="83">
        <v>11.6519325462176</v>
      </c>
      <c r="E28" s="82">
        <v>6191.141600817499</v>
      </c>
      <c r="F28" s="82">
        <v>7600.560341062687</v>
      </c>
      <c r="G28" s="83">
        <v>-18.5436162203816</v>
      </c>
    </row>
    <row r="29" spans="1:7" ht="12">
      <c r="A29" s="78"/>
      <c r="B29" s="84"/>
      <c r="C29" s="84"/>
      <c r="D29" s="85"/>
      <c r="E29" s="84"/>
      <c r="F29" s="84"/>
      <c r="G29" s="85"/>
    </row>
    <row r="30" spans="1:7" ht="12">
      <c r="A30" s="86" t="s">
        <v>27</v>
      </c>
      <c r="B30" s="82">
        <v>1834.6373209365472</v>
      </c>
      <c r="C30" s="82">
        <v>1927.6213455715645</v>
      </c>
      <c r="D30" s="83">
        <v>-4.82377023104848</v>
      </c>
      <c r="E30" s="82">
        <v>17970.388148473416</v>
      </c>
      <c r="F30" s="82">
        <v>19119.316290516283</v>
      </c>
      <c r="G30" s="83">
        <v>-6.00925328387798</v>
      </c>
    </row>
    <row r="31" spans="1:7" ht="12">
      <c r="A31" s="86" t="s">
        <v>28</v>
      </c>
      <c r="B31" s="82">
        <v>422.1634370363024</v>
      </c>
      <c r="C31" s="82">
        <v>454.7870737662334</v>
      </c>
      <c r="D31" s="83">
        <v>-7.17338697860616</v>
      </c>
      <c r="E31" s="82">
        <v>4366.561058174628</v>
      </c>
      <c r="F31" s="82">
        <v>4106.291718513183</v>
      </c>
      <c r="G31" s="83">
        <v>6.33830612881259</v>
      </c>
    </row>
    <row r="32" spans="1:7" ht="12">
      <c r="A32" s="86" t="s">
        <v>29</v>
      </c>
      <c r="B32" s="82">
        <v>841.7161197789047</v>
      </c>
      <c r="C32" s="82">
        <v>782.373794754254</v>
      </c>
      <c r="D32" s="83">
        <v>7.58490703836652</v>
      </c>
      <c r="E32" s="82">
        <v>7659.092338785513</v>
      </c>
      <c r="F32" s="82">
        <v>9073.083535691587</v>
      </c>
      <c r="G32" s="83">
        <v>-15.5844613503638</v>
      </c>
    </row>
    <row r="33" spans="1:7" ht="12">
      <c r="A33" s="78"/>
      <c r="B33" s="84"/>
      <c r="C33" s="84"/>
      <c r="D33" s="85"/>
      <c r="E33" s="84"/>
      <c r="F33" s="84"/>
      <c r="G33" s="85"/>
    </row>
    <row r="34" spans="1:7" ht="12">
      <c r="A34" s="79" t="s">
        <v>30</v>
      </c>
      <c r="B34" s="82">
        <v>45380.40564443367</v>
      </c>
      <c r="C34" s="82">
        <v>40737.54882846461</v>
      </c>
      <c r="D34" s="83">
        <v>11.3969960134787</v>
      </c>
      <c r="E34" s="82">
        <v>527677.8299583378</v>
      </c>
      <c r="F34" s="82">
        <v>480032.6612217047</v>
      </c>
      <c r="G34" s="83">
        <v>9.92540145401233</v>
      </c>
    </row>
    <row r="35" spans="1:7" ht="12">
      <c r="A35" s="79" t="s">
        <v>31</v>
      </c>
      <c r="B35" s="82">
        <v>39986.49892216606</v>
      </c>
      <c r="C35" s="82">
        <v>35863.8772167869</v>
      </c>
      <c r="D35" s="83">
        <v>11.4951924479863</v>
      </c>
      <c r="E35" s="82">
        <v>467991.34566132165</v>
      </c>
      <c r="F35" s="82">
        <v>426676.01167911274</v>
      </c>
      <c r="G35" s="83">
        <v>9.68306931988496</v>
      </c>
    </row>
    <row r="36" spans="1:7" ht="12">
      <c r="A36" s="79" t="s">
        <v>32</v>
      </c>
      <c r="B36" s="82">
        <v>13753.322617631085</v>
      </c>
      <c r="C36" s="82">
        <v>12361.174102871606</v>
      </c>
      <c r="D36" s="83">
        <v>11.2622676711274</v>
      </c>
      <c r="E36" s="82">
        <v>156750.41207819938</v>
      </c>
      <c r="F36" s="82">
        <v>135637.80016999476</v>
      </c>
      <c r="G36" s="83">
        <v>15.5654337373094</v>
      </c>
    </row>
    <row r="37" spans="1:7" ht="12">
      <c r="A37" s="79" t="s">
        <v>33</v>
      </c>
      <c r="B37" s="82">
        <v>30071.964961407353</v>
      </c>
      <c r="C37" s="82">
        <v>27587.228513334467</v>
      </c>
      <c r="D37" s="83">
        <v>9.00683606862456</v>
      </c>
      <c r="E37" s="82">
        <v>370781.75464160636</v>
      </c>
      <c r="F37" s="82">
        <v>341870.7003329269</v>
      </c>
      <c r="G37" s="83">
        <v>8.45672187775225</v>
      </c>
    </row>
    <row r="38" spans="1:7" ht="12">
      <c r="A38" s="86" t="s">
        <v>34</v>
      </c>
      <c r="B38" s="82">
        <v>1456.8715703054352</v>
      </c>
      <c r="C38" s="82">
        <v>1380.8343097377422</v>
      </c>
      <c r="D38" s="83">
        <v>5.50661726982541</v>
      </c>
      <c r="E38" s="82">
        <v>14648.975835507703</v>
      </c>
      <c r="F38" s="82">
        <v>15828.528695582145</v>
      </c>
      <c r="G38" s="83">
        <v>-7.4520688736134</v>
      </c>
    </row>
    <row r="39" spans="1:7" ht="12">
      <c r="A39" s="87"/>
      <c r="B39" s="84"/>
      <c r="C39" s="84"/>
      <c r="D39" s="85"/>
      <c r="E39" s="84"/>
      <c r="F39" s="84"/>
      <c r="G39" s="85"/>
    </row>
    <row r="40" spans="1:7" ht="12">
      <c r="A40" s="86" t="s">
        <v>35</v>
      </c>
      <c r="B40" s="82">
        <v>187327.13292934044</v>
      </c>
      <c r="C40" s="82">
        <v>169717.30858003476</v>
      </c>
      <c r="D40" s="83">
        <v>10.3759743167276</v>
      </c>
      <c r="E40" s="82">
        <v>1895397.888814825</v>
      </c>
      <c r="F40" s="82">
        <v>1801932.0936075584</v>
      </c>
      <c r="G40" s="83">
        <v>5.18697655360272</v>
      </c>
    </row>
    <row r="41" spans="1:7" ht="12">
      <c r="A41" s="86" t="s">
        <v>36</v>
      </c>
      <c r="B41" s="82">
        <v>162082.6387473232</v>
      </c>
      <c r="C41" s="82">
        <v>146090.94266757157</v>
      </c>
      <c r="D41" s="83">
        <v>10.9463980365577</v>
      </c>
      <c r="E41" s="82">
        <v>1638661.7937422707</v>
      </c>
      <c r="F41" s="82">
        <v>1563984.0221519691</v>
      </c>
      <c r="G41" s="83">
        <v>4.77484235980547</v>
      </c>
    </row>
    <row r="42" spans="1:7" ht="12">
      <c r="A42" s="86" t="s">
        <v>37</v>
      </c>
      <c r="B42" s="82">
        <v>25244.49418205827</v>
      </c>
      <c r="C42" s="82">
        <v>23626.36591247986</v>
      </c>
      <c r="D42" s="83">
        <v>6.84882421432272</v>
      </c>
      <c r="E42" s="82">
        <v>256736.09507253792</v>
      </c>
      <c r="F42" s="82">
        <v>237948.07145550047</v>
      </c>
      <c r="G42" s="83">
        <v>7.89585034335993</v>
      </c>
    </row>
    <row r="43" spans="1:7" ht="12">
      <c r="A43" s="79" t="s">
        <v>38</v>
      </c>
      <c r="B43" s="82">
        <v>246089.2235840218</v>
      </c>
      <c r="C43" s="82">
        <v>221797.85016811226</v>
      </c>
      <c r="D43" s="83">
        <v>10.9520328522111</v>
      </c>
      <c r="E43" s="82">
        <v>2512092.285936014</v>
      </c>
      <c r="F43" s="82">
        <v>2417995.36094767</v>
      </c>
      <c r="G43" s="83">
        <v>3.89152628280747</v>
      </c>
    </row>
    <row r="44" spans="1:7" ht="12">
      <c r="A44" s="79" t="s">
        <v>39</v>
      </c>
      <c r="B44" s="82">
        <v>35157.49344589502</v>
      </c>
      <c r="C44" s="82">
        <v>32896.13280419692</v>
      </c>
      <c r="D44" s="83">
        <v>6.87424462674105</v>
      </c>
      <c r="E44" s="82">
        <v>352692.0213283518</v>
      </c>
      <c r="F44" s="82">
        <v>327101.63673301286</v>
      </c>
      <c r="G44" s="83">
        <v>7.82337405918466</v>
      </c>
    </row>
    <row r="45" spans="1:7" ht="12">
      <c r="A45" s="79" t="s">
        <v>40</v>
      </c>
      <c r="B45" s="88">
        <v>1.1564126230459664</v>
      </c>
      <c r="C45" s="88">
        <v>1.1604349415345534</v>
      </c>
      <c r="D45" s="83">
        <v>-0.346621628203295</v>
      </c>
      <c r="E45" s="88">
        <v>1.1508659623403514</v>
      </c>
      <c r="F45" s="88">
        <v>1.1471318059618572</v>
      </c>
      <c r="G45" s="83">
        <v>0.325521126612232</v>
      </c>
    </row>
    <row r="46" spans="1:7" ht="12">
      <c r="A46" s="78"/>
      <c r="B46" s="84"/>
      <c r="C46" s="84"/>
      <c r="D46" s="85"/>
      <c r="E46" s="84"/>
      <c r="F46" s="84"/>
      <c r="G46" s="85"/>
    </row>
    <row r="47" spans="1:7" ht="12">
      <c r="A47" s="79" t="s">
        <v>41</v>
      </c>
      <c r="B47" s="84"/>
      <c r="C47" s="84"/>
      <c r="D47" s="85"/>
      <c r="E47" s="84"/>
      <c r="F47" s="84"/>
      <c r="G47" s="85"/>
    </row>
    <row r="48" spans="1:7" ht="12">
      <c r="A48" s="79" t="s">
        <v>42</v>
      </c>
      <c r="B48" s="88">
        <v>8.68656353325995</v>
      </c>
      <c r="C48" s="88">
        <v>8.831107097792707</v>
      </c>
      <c r="D48" s="83">
        <v>-1.63675474583345</v>
      </c>
      <c r="E48" s="88">
        <v>9.044622652239086</v>
      </c>
      <c r="F48" s="88">
        <v>9.113839366583214</v>
      </c>
      <c r="G48" s="83">
        <v>-0.75946822804358</v>
      </c>
    </row>
    <row r="49" spans="1:9" ht="12.75">
      <c r="A49" s="78"/>
      <c r="B49" s="84"/>
      <c r="C49" s="84"/>
      <c r="D49" s="85"/>
      <c r="E49" s="84"/>
      <c r="F49" s="84"/>
      <c r="G49" s="85"/>
      <c r="H49" s="29"/>
      <c r="I49" s="5"/>
    </row>
    <row r="50" spans="1:9" ht="12.75">
      <c r="A50" s="79" t="s">
        <v>43</v>
      </c>
      <c r="B50" s="84"/>
      <c r="C50" s="84"/>
      <c r="D50" s="85"/>
      <c r="E50" s="84"/>
      <c r="F50" s="84"/>
      <c r="G50" s="85"/>
      <c r="H50" s="29"/>
      <c r="I50" s="30"/>
    </row>
    <row r="51" spans="1:9" ht="12">
      <c r="A51" s="79" t="s">
        <v>44</v>
      </c>
      <c r="B51" s="82">
        <v>147548.7880547895</v>
      </c>
      <c r="C51" s="82">
        <v>130395.4935531495</v>
      </c>
      <c r="D51" s="83">
        <v>13.1548215618727</v>
      </c>
      <c r="E51" s="82">
        <v>1456169.4705584964</v>
      </c>
      <c r="F51" s="82">
        <v>1378958.9316985838</v>
      </c>
      <c r="G51" s="83">
        <v>5.59919059843252</v>
      </c>
      <c r="H51" s="31"/>
      <c r="I51" s="31"/>
    </row>
    <row r="52" spans="1:9" ht="12">
      <c r="A52" s="79" t="s">
        <v>45</v>
      </c>
      <c r="B52" s="82">
        <v>128496.57956242401</v>
      </c>
      <c r="C52" s="82">
        <v>111838.25559941075</v>
      </c>
      <c r="D52" s="83">
        <v>14.8950141199279</v>
      </c>
      <c r="E52" s="82">
        <v>1241271.1170910746</v>
      </c>
      <c r="F52" s="82">
        <v>1184238.349557197</v>
      </c>
      <c r="G52" s="83">
        <v>4.81598721703304</v>
      </c>
      <c r="H52" s="31"/>
      <c r="I52" s="31"/>
    </row>
    <row r="53" spans="1:9" ht="12">
      <c r="A53" s="79" t="s">
        <v>46</v>
      </c>
      <c r="B53" s="82">
        <v>51928.446165258356</v>
      </c>
      <c r="C53" s="82">
        <v>51083.58161908112</v>
      </c>
      <c r="D53" s="83">
        <v>1.65388666847443</v>
      </c>
      <c r="E53" s="82">
        <v>574842.9608212792</v>
      </c>
      <c r="F53" s="82">
        <v>582237.6676818999</v>
      </c>
      <c r="G53" s="83">
        <v>-1.27004954695935</v>
      </c>
      <c r="H53" s="31"/>
      <c r="I53" s="31"/>
    </row>
    <row r="54" spans="1:9" ht="12">
      <c r="A54" s="79" t="s">
        <v>47</v>
      </c>
      <c r="B54" s="82">
        <v>42682.33659651294</v>
      </c>
      <c r="C54" s="82">
        <v>41797.68061760141</v>
      </c>
      <c r="D54" s="83">
        <v>2.11651930403764</v>
      </c>
      <c r="E54" s="82">
        <v>467416.21313082566</v>
      </c>
      <c r="F54" s="82">
        <v>480042.2615485175</v>
      </c>
      <c r="G54" s="83">
        <v>-2.63019517843342</v>
      </c>
      <c r="H54" s="31"/>
      <c r="I54" s="31"/>
    </row>
    <row r="55" spans="1:9" ht="12">
      <c r="A55" s="79" t="s">
        <v>48</v>
      </c>
      <c r="B55" s="82">
        <v>39304.055059507504</v>
      </c>
      <c r="C55" s="82">
        <v>36149.856681797806</v>
      </c>
      <c r="D55" s="83">
        <v>8.72534130764037</v>
      </c>
      <c r="E55" s="82">
        <v>343110.93379885727</v>
      </c>
      <c r="F55" s="82">
        <v>335047.0228713011</v>
      </c>
      <c r="G55" s="83">
        <v>2.40679975558347</v>
      </c>
      <c r="H55" s="31"/>
      <c r="I55" s="31"/>
    </row>
    <row r="56" spans="1:9" ht="12">
      <c r="A56" s="89" t="s">
        <v>49</v>
      </c>
      <c r="B56" s="90">
        <v>32243.316103936977</v>
      </c>
      <c r="C56" s="90">
        <v>29557.208416248955</v>
      </c>
      <c r="D56" s="91">
        <v>9.08782605535692</v>
      </c>
      <c r="E56" s="90">
        <v>270230.9440918535</v>
      </c>
      <c r="F56" s="90">
        <v>268557.8420748974</v>
      </c>
      <c r="G56" s="91">
        <v>0.622995033036321</v>
      </c>
      <c r="H56" s="31"/>
      <c r="I56" s="31"/>
    </row>
    <row r="57" spans="1:9" ht="18.75" customHeight="1">
      <c r="A57" s="92" t="s">
        <v>50</v>
      </c>
      <c r="B57" s="93"/>
      <c r="C57" s="93"/>
      <c r="D57" s="94"/>
      <c r="E57" s="93"/>
      <c r="F57" s="93"/>
      <c r="G57" s="94"/>
      <c r="H57" s="31"/>
      <c r="I57" s="31"/>
    </row>
    <row r="58" spans="2:9" ht="12">
      <c r="B58" s="95"/>
      <c r="C58" s="95"/>
      <c r="D58" s="95"/>
      <c r="E58" s="95"/>
      <c r="F58" s="95"/>
      <c r="G58" s="95"/>
      <c r="H58" s="31"/>
      <c r="I58" s="31"/>
    </row>
    <row r="59" spans="1:9" ht="12">
      <c r="A59" s="67" t="s">
        <v>110</v>
      </c>
      <c r="B59" s="67"/>
      <c r="C59" s="67"/>
      <c r="D59" s="67"/>
      <c r="E59" s="67"/>
      <c r="F59" s="67"/>
      <c r="G59" s="67"/>
      <c r="H59" s="31"/>
      <c r="I59" s="31"/>
    </row>
    <row r="60" spans="1:9" ht="5.25" customHeight="1">
      <c r="A60" s="96"/>
      <c r="B60" s="96"/>
      <c r="C60" s="96"/>
      <c r="D60" s="96"/>
      <c r="E60" s="96"/>
      <c r="F60" s="96"/>
      <c r="G60" s="96"/>
      <c r="H60" s="31"/>
      <c r="I60" s="31"/>
    </row>
    <row r="61" spans="1:9" ht="14.25" customHeight="1">
      <c r="A61" s="69"/>
      <c r="B61" s="70" t="s">
        <v>1</v>
      </c>
      <c r="C61" s="71"/>
      <c r="D61" s="72"/>
      <c r="E61" s="70" t="s">
        <v>2</v>
      </c>
      <c r="F61" s="71"/>
      <c r="G61" s="72"/>
      <c r="H61" s="31"/>
      <c r="I61" s="31"/>
    </row>
    <row r="62" spans="1:9" ht="12">
      <c r="A62" s="74"/>
      <c r="B62" s="75" t="s">
        <v>3</v>
      </c>
      <c r="C62" s="75" t="s">
        <v>4</v>
      </c>
      <c r="D62" s="76" t="s">
        <v>5</v>
      </c>
      <c r="E62" s="75" t="s">
        <v>3</v>
      </c>
      <c r="F62" s="75" t="s">
        <v>4</v>
      </c>
      <c r="G62" s="76" t="s">
        <v>5</v>
      </c>
      <c r="H62" s="31"/>
      <c r="I62" s="31"/>
    </row>
    <row r="63" spans="1:9" s="101" customFormat="1" ht="12">
      <c r="A63" s="17"/>
      <c r="B63" s="97"/>
      <c r="C63" s="98"/>
      <c r="D63" s="99"/>
      <c r="E63" s="97"/>
      <c r="F63" s="98"/>
      <c r="G63" s="100"/>
      <c r="H63" s="31"/>
      <c r="I63" s="31"/>
    </row>
    <row r="64" spans="1:9" s="101" customFormat="1" ht="12">
      <c r="A64" s="21" t="s">
        <v>52</v>
      </c>
      <c r="B64" s="97"/>
      <c r="C64" s="98"/>
      <c r="D64" s="99"/>
      <c r="E64" s="97"/>
      <c r="F64" s="98"/>
      <c r="G64" s="100"/>
      <c r="H64" s="31"/>
      <c r="I64" s="31"/>
    </row>
    <row r="65" spans="1:9" s="102" customFormat="1" ht="12">
      <c r="A65" s="86" t="s">
        <v>53</v>
      </c>
      <c r="B65" s="82">
        <v>1974.527754154237</v>
      </c>
      <c r="C65" s="82">
        <v>1909.3472212964025</v>
      </c>
      <c r="D65" s="83">
        <v>3.41376006054983</v>
      </c>
      <c r="E65" s="82">
        <v>18573.030317719367</v>
      </c>
      <c r="F65" s="82">
        <v>18472.828873547856</v>
      </c>
      <c r="G65" s="83">
        <v>0.542426094332494</v>
      </c>
      <c r="H65" s="31"/>
      <c r="I65" s="31"/>
    </row>
    <row r="66" spans="1:9" s="102" customFormat="1" ht="12">
      <c r="A66" s="86" t="s">
        <v>54</v>
      </c>
      <c r="B66" s="82">
        <v>28878.662313992532</v>
      </c>
      <c r="C66" s="82">
        <v>27182.460624899144</v>
      </c>
      <c r="D66" s="83">
        <v>6.24005939896283</v>
      </c>
      <c r="E66" s="82">
        <v>333963.270184714</v>
      </c>
      <c r="F66" s="82">
        <v>319591.41007221176</v>
      </c>
      <c r="G66" s="83">
        <v>4.49694818432539</v>
      </c>
      <c r="H66" s="31"/>
      <c r="I66" s="31"/>
    </row>
    <row r="67" spans="1:9" s="102" customFormat="1" ht="12">
      <c r="A67" s="86" t="s">
        <v>55</v>
      </c>
      <c r="B67" s="82">
        <v>3154.89841047347</v>
      </c>
      <c r="C67" s="82">
        <v>2359.8876098404753</v>
      </c>
      <c r="D67" s="83">
        <v>33.6885026777498</v>
      </c>
      <c r="E67" s="82">
        <v>28443.450985119016</v>
      </c>
      <c r="F67" s="82">
        <v>25757.116979235383</v>
      </c>
      <c r="G67" s="83">
        <v>10.4294824923507</v>
      </c>
      <c r="H67" s="31"/>
      <c r="I67" s="31"/>
    </row>
    <row r="68" spans="1:9" s="102" customFormat="1" ht="12">
      <c r="A68" s="103" t="s">
        <v>56</v>
      </c>
      <c r="B68" s="82">
        <v>24987.302868187293</v>
      </c>
      <c r="C68" s="82">
        <v>22536.867156648</v>
      </c>
      <c r="D68" s="83">
        <v>10.8730095203869</v>
      </c>
      <c r="E68" s="82">
        <v>311980.3327904458</v>
      </c>
      <c r="F68" s="82">
        <v>281658.3051753114</v>
      </c>
      <c r="G68" s="83">
        <v>10.7655364880014</v>
      </c>
      <c r="H68" s="31"/>
      <c r="I68" s="31"/>
    </row>
    <row r="69" spans="1:9" s="102" customFormat="1" ht="12">
      <c r="A69" s="103" t="s">
        <v>57</v>
      </c>
      <c r="B69" s="82">
        <v>1633.731557361388</v>
      </c>
      <c r="C69" s="82">
        <v>1476.8653870625606</v>
      </c>
      <c r="D69" s="83">
        <v>10.6215618344763</v>
      </c>
      <c r="E69" s="82">
        <v>16334.149481549479</v>
      </c>
      <c r="F69" s="82">
        <v>14654.212463108965</v>
      </c>
      <c r="G69" s="83">
        <v>11.4638505663109</v>
      </c>
      <c r="H69" s="31"/>
      <c r="I69" s="31"/>
    </row>
    <row r="70" spans="1:9" s="102" customFormat="1" ht="12">
      <c r="A70" s="103" t="s">
        <v>58</v>
      </c>
      <c r="B70" s="82">
        <v>1555.7843532446327</v>
      </c>
      <c r="C70" s="82">
        <v>1453.5435765882728</v>
      </c>
      <c r="D70" s="83">
        <v>7.03389828162822</v>
      </c>
      <c r="E70" s="82">
        <v>18135.26090598197</v>
      </c>
      <c r="F70" s="82">
        <v>18088.782521792727</v>
      </c>
      <c r="G70" s="83">
        <v>0.256945895243346</v>
      </c>
      <c r="H70" s="31"/>
      <c r="I70" s="31"/>
    </row>
    <row r="71" spans="1:9" s="102" customFormat="1" ht="12">
      <c r="A71" s="103" t="s">
        <v>59</v>
      </c>
      <c r="B71" s="82">
        <v>3634.9225181281545</v>
      </c>
      <c r="C71" s="82">
        <v>2739.462387130535</v>
      </c>
      <c r="D71" s="83">
        <v>32.6874402512084</v>
      </c>
      <c r="E71" s="82">
        <v>36316.83799368405</v>
      </c>
      <c r="F71" s="82">
        <v>9598.988940406118</v>
      </c>
      <c r="G71" s="83">
        <v>278.340242072907</v>
      </c>
      <c r="H71" s="31"/>
      <c r="I71" s="31"/>
    </row>
    <row r="72" spans="1:9" s="102" customFormat="1" ht="12">
      <c r="A72" s="103" t="s">
        <v>60</v>
      </c>
      <c r="B72" s="82">
        <v>1109.5723189857006</v>
      </c>
      <c r="C72" s="82">
        <v>836.5784921307761</v>
      </c>
      <c r="D72" s="83">
        <v>32.6321832825998</v>
      </c>
      <c r="E72" s="82">
        <v>11499.981873433133</v>
      </c>
      <c r="F72" s="82">
        <v>3139.1422227630183</v>
      </c>
      <c r="G72" s="83">
        <v>266.341537189451</v>
      </c>
      <c r="H72" s="31"/>
      <c r="I72" s="31"/>
    </row>
    <row r="73" spans="1:9" s="102" customFormat="1" ht="12">
      <c r="A73" s="103" t="s">
        <v>61</v>
      </c>
      <c r="B73" s="82">
        <v>4470.238218263821</v>
      </c>
      <c r="C73" s="82">
        <v>4103.715410776158</v>
      </c>
      <c r="D73" s="83">
        <v>8.93148697702555</v>
      </c>
      <c r="E73" s="82">
        <v>45204.908577605354</v>
      </c>
      <c r="F73" s="82">
        <v>48962.171470385474</v>
      </c>
      <c r="G73" s="83">
        <v>-7.67380771715299</v>
      </c>
      <c r="H73" s="31"/>
      <c r="I73" s="31"/>
    </row>
    <row r="74" spans="1:9" ht="12">
      <c r="A74" s="78"/>
      <c r="B74" s="104"/>
      <c r="C74" s="84"/>
      <c r="D74" s="105"/>
      <c r="E74" s="104"/>
      <c r="F74" s="84"/>
      <c r="G74" s="105"/>
      <c r="H74" s="24"/>
      <c r="I74" s="24"/>
    </row>
    <row r="75" spans="1:9" ht="12">
      <c r="A75" s="79" t="s">
        <v>62</v>
      </c>
      <c r="B75" s="104"/>
      <c r="C75" s="84"/>
      <c r="D75" s="105"/>
      <c r="E75" s="104"/>
      <c r="F75" s="84"/>
      <c r="G75" s="105"/>
      <c r="H75" s="24"/>
      <c r="I75" s="24"/>
    </row>
    <row r="76" spans="1:9" ht="12">
      <c r="A76" s="79" t="s">
        <v>63</v>
      </c>
      <c r="B76" s="106">
        <v>236974.58745708677</v>
      </c>
      <c r="C76" s="106">
        <v>209805.20448415686</v>
      </c>
      <c r="D76" s="107">
        <v>12.9498136329509</v>
      </c>
      <c r="E76" s="106">
        <v>2403622.2743735956</v>
      </c>
      <c r="F76" s="106">
        <v>2294729.0132286507</v>
      </c>
      <c r="G76" s="83">
        <v>4.74536472573438</v>
      </c>
      <c r="H76" s="24"/>
      <c r="I76" s="24"/>
    </row>
    <row r="77" spans="1:9" ht="12">
      <c r="A77" s="79" t="s">
        <v>64</v>
      </c>
      <c r="B77" s="106">
        <v>16299.275513578617</v>
      </c>
      <c r="C77" s="106">
        <v>14359.114277429979</v>
      </c>
      <c r="D77" s="107">
        <v>13.5117055179248</v>
      </c>
      <c r="E77" s="106">
        <v>102041.2140844991</v>
      </c>
      <c r="F77" s="106">
        <v>99979.23086685358</v>
      </c>
      <c r="G77" s="83">
        <v>2.06241156264898</v>
      </c>
      <c r="H77" s="24"/>
      <c r="I77" s="24"/>
    </row>
    <row r="78" spans="1:9" ht="12">
      <c r="A78" s="79" t="s">
        <v>65</v>
      </c>
      <c r="B78" s="106">
        <v>13628.700691848027</v>
      </c>
      <c r="C78" s="106">
        <v>12280.046564107217</v>
      </c>
      <c r="D78" s="107">
        <v>10.9824838261015</v>
      </c>
      <c r="E78" s="106">
        <v>80453.98939873197</v>
      </c>
      <c r="F78" s="106">
        <v>80641.82890662987</v>
      </c>
      <c r="G78" s="83">
        <v>-0.232930614849269</v>
      </c>
      <c r="H78" s="24"/>
      <c r="I78" s="24"/>
    </row>
    <row r="79" spans="1:9" ht="12">
      <c r="A79" s="79" t="s">
        <v>66</v>
      </c>
      <c r="B79" s="106">
        <v>3489.167266332757</v>
      </c>
      <c r="C79" s="106">
        <v>2799.608570248299</v>
      </c>
      <c r="D79" s="107">
        <v>24.6305395480091</v>
      </c>
      <c r="E79" s="106">
        <v>27248.666044037127</v>
      </c>
      <c r="F79" s="106">
        <v>25292.702425148465</v>
      </c>
      <c r="G79" s="83">
        <v>7.73331210722604</v>
      </c>
      <c r="H79" s="24"/>
      <c r="I79" s="24"/>
    </row>
    <row r="80" spans="1:9" ht="12">
      <c r="A80" s="79" t="s">
        <v>67</v>
      </c>
      <c r="B80" s="106">
        <v>223119.76769350923</v>
      </c>
      <c r="C80" s="106">
        <v>197491.73918829684</v>
      </c>
      <c r="D80" s="107">
        <v>12.9767597422278</v>
      </c>
      <c r="E80" s="106">
        <v>2319973.7150191404</v>
      </c>
      <c r="F80" s="106">
        <v>2212952.1825471343</v>
      </c>
      <c r="G80" s="83">
        <v>4.83614301818411</v>
      </c>
      <c r="H80" s="24"/>
      <c r="I80" s="24"/>
    </row>
    <row r="81" spans="1:7" ht="12">
      <c r="A81" s="78"/>
      <c r="B81" s="106"/>
      <c r="C81" s="106"/>
      <c r="D81" s="107"/>
      <c r="E81" s="106"/>
      <c r="F81" s="106"/>
      <c r="G81" s="83"/>
    </row>
    <row r="82" spans="1:8" ht="12">
      <c r="A82" s="79" t="s">
        <v>68</v>
      </c>
      <c r="B82" s="106">
        <v>8865.426969737266</v>
      </c>
      <c r="C82" s="106">
        <v>11840.260580085422</v>
      </c>
      <c r="D82" s="107">
        <v>-25.1247309147202</v>
      </c>
      <c r="E82" s="106">
        <v>114201.82279878686</v>
      </c>
      <c r="F82" s="106">
        <v>111210.38020752746</v>
      </c>
      <c r="G82" s="83">
        <v>2.6898951210104</v>
      </c>
      <c r="H82" s="48"/>
    </row>
    <row r="83" spans="1:8" ht="12">
      <c r="A83" s="79" t="s">
        <v>69</v>
      </c>
      <c r="B83" s="106">
        <v>5186.6403588063595</v>
      </c>
      <c r="C83" s="106">
        <v>8311.925402487592</v>
      </c>
      <c r="D83" s="107">
        <v>-37.6000131419117</v>
      </c>
      <c r="E83" s="106">
        <v>67127.71790906382</v>
      </c>
      <c r="F83" s="106">
        <v>65578.50561053981</v>
      </c>
      <c r="G83" s="83">
        <v>2.36237816659705</v>
      </c>
      <c r="H83" s="48"/>
    </row>
    <row r="84" spans="1:8" ht="12">
      <c r="A84" s="79" t="s">
        <v>70</v>
      </c>
      <c r="B84" s="106">
        <v>2795.105666790381</v>
      </c>
      <c r="C84" s="106">
        <v>2579.467036242504</v>
      </c>
      <c r="D84" s="107">
        <v>8.35981338462834</v>
      </c>
      <c r="E84" s="106">
        <v>30718.43149669589</v>
      </c>
      <c r="F84" s="106">
        <v>29285.08112773559</v>
      </c>
      <c r="G84" s="83">
        <v>4.89447293216746</v>
      </c>
      <c r="H84" s="48"/>
    </row>
    <row r="85" spans="1:8" ht="12">
      <c r="A85" s="79" t="s">
        <v>71</v>
      </c>
      <c r="B85" s="106">
        <v>1153.0855628483034</v>
      </c>
      <c r="C85" s="106">
        <v>1521.8291539767465</v>
      </c>
      <c r="D85" s="107">
        <v>-24.230288279395</v>
      </c>
      <c r="E85" s="106">
        <v>20441.579675337314</v>
      </c>
      <c r="F85" s="106">
        <v>20719.620134714274</v>
      </c>
      <c r="G85" s="83">
        <v>-1.34191871071576</v>
      </c>
      <c r="H85" s="48"/>
    </row>
    <row r="86" spans="1:7" ht="12">
      <c r="A86" s="78"/>
      <c r="B86" s="106"/>
      <c r="C86" s="106"/>
      <c r="D86" s="107"/>
      <c r="E86" s="106"/>
      <c r="F86" s="106"/>
      <c r="G86" s="83"/>
    </row>
    <row r="87" spans="1:7" ht="12">
      <c r="A87" s="79" t="s">
        <v>72</v>
      </c>
      <c r="B87" s="106">
        <v>10680.357517156994</v>
      </c>
      <c r="C87" s="106">
        <v>11010.954638526042</v>
      </c>
      <c r="D87" s="107">
        <v>-3.00243831912927</v>
      </c>
      <c r="E87" s="106">
        <v>110094.92149756092</v>
      </c>
      <c r="F87" s="106">
        <v>111375.2932292917</v>
      </c>
      <c r="G87" s="83">
        <v>-1.14960122178519</v>
      </c>
    </row>
    <row r="88" spans="1:7" ht="12">
      <c r="A88" s="79" t="s">
        <v>73</v>
      </c>
      <c r="B88" s="106">
        <v>26232.380240079172</v>
      </c>
      <c r="C88" s="106">
        <v>25378.50734995853</v>
      </c>
      <c r="D88" s="107">
        <v>3.36455126515562</v>
      </c>
      <c r="E88" s="106">
        <v>295104.57956686546</v>
      </c>
      <c r="F88" s="106">
        <v>288989.50232439826</v>
      </c>
      <c r="G88" s="83">
        <v>2.11602054513484</v>
      </c>
    </row>
    <row r="89" spans="1:7" ht="12">
      <c r="A89" s="79" t="s">
        <v>74</v>
      </c>
      <c r="B89" s="106">
        <v>2462.0701611568684</v>
      </c>
      <c r="C89" s="106">
        <v>2807.788021704636</v>
      </c>
      <c r="D89" s="107">
        <v>-12.3128191257785</v>
      </c>
      <c r="E89" s="106">
        <v>24981.105246893803</v>
      </c>
      <c r="F89" s="106">
        <v>26799.48869756573</v>
      </c>
      <c r="G89" s="83">
        <v>-6.7851423256336</v>
      </c>
    </row>
    <row r="90" spans="1:7" ht="12">
      <c r="A90" s="79" t="s">
        <v>75</v>
      </c>
      <c r="B90" s="106">
        <v>417.8509661689258</v>
      </c>
      <c r="C90" s="106">
        <v>366.3788277982159</v>
      </c>
      <c r="D90" s="107">
        <v>14.0488845057003</v>
      </c>
      <c r="E90" s="106">
        <v>6662.726791531917</v>
      </c>
      <c r="F90" s="106">
        <v>7833.871604595924</v>
      </c>
      <c r="G90" s="83">
        <v>-14.9497575678535</v>
      </c>
    </row>
    <row r="91" spans="1:7" ht="12">
      <c r="A91" s="79" t="s">
        <v>76</v>
      </c>
      <c r="B91" s="106">
        <v>2154.9022239433057</v>
      </c>
      <c r="C91" s="106">
        <v>2554.0381011517416</v>
      </c>
      <c r="D91" s="107">
        <v>-15.6276398941913</v>
      </c>
      <c r="E91" s="106">
        <v>20683.778070597495</v>
      </c>
      <c r="F91" s="106">
        <v>22763.509987543654</v>
      </c>
      <c r="G91" s="83">
        <v>-9.13625323196731</v>
      </c>
    </row>
    <row r="92" spans="1:7" ht="12">
      <c r="A92" s="79" t="s">
        <v>77</v>
      </c>
      <c r="B92" s="106">
        <v>12232.06240738396</v>
      </c>
      <c r="C92" s="106">
        <v>11459.931254880305</v>
      </c>
      <c r="D92" s="107">
        <v>6.7376595490033</v>
      </c>
      <c r="E92" s="106">
        <v>109399.59406153428</v>
      </c>
      <c r="F92" s="106">
        <v>99182.0182500482</v>
      </c>
      <c r="G92" s="83">
        <v>10.3018430071936</v>
      </c>
    </row>
    <row r="93" spans="1:7" ht="12">
      <c r="A93" s="78"/>
      <c r="B93" s="106"/>
      <c r="C93" s="106"/>
      <c r="D93" s="107"/>
      <c r="E93" s="106"/>
      <c r="F93" s="106"/>
      <c r="G93" s="83"/>
    </row>
    <row r="94" spans="1:7" ht="12">
      <c r="A94" s="79" t="s">
        <v>78</v>
      </c>
      <c r="B94" s="106"/>
      <c r="C94" s="106"/>
      <c r="D94" s="107"/>
      <c r="E94" s="106"/>
      <c r="F94" s="106"/>
      <c r="G94" s="83"/>
    </row>
    <row r="95" spans="1:7" ht="12">
      <c r="A95" s="86" t="s">
        <v>79</v>
      </c>
      <c r="B95" s="107">
        <v>21.794321481542582</v>
      </c>
      <c r="C95" s="107">
        <v>21.365874477025482</v>
      </c>
      <c r="D95" s="107">
        <v>0.4284470045171</v>
      </c>
      <c r="E95" s="107">
        <v>19.4308746469093</v>
      </c>
      <c r="F95" s="107">
        <v>19.484460299392868</v>
      </c>
      <c r="G95" s="83">
        <v>-0.0535856524835694</v>
      </c>
    </row>
    <row r="96" spans="1:7" ht="12">
      <c r="A96" s="86" t="s">
        <v>80</v>
      </c>
      <c r="B96" s="107">
        <v>78.2056785185431</v>
      </c>
      <c r="C96" s="107">
        <v>78.63412552298776</v>
      </c>
      <c r="D96" s="107">
        <v>-0.428447004444664</v>
      </c>
      <c r="E96" s="107">
        <v>80.56912535307987</v>
      </c>
      <c r="F96" s="107">
        <v>80.5155397006008</v>
      </c>
      <c r="G96" s="83">
        <v>0.0535856524790717</v>
      </c>
    </row>
    <row r="97" spans="1:7" ht="12">
      <c r="A97" s="79" t="s">
        <v>81</v>
      </c>
      <c r="B97" s="107">
        <v>6.664742244099648</v>
      </c>
      <c r="C97" s="107">
        <v>6.709419387551514</v>
      </c>
      <c r="D97" s="107">
        <v>-0.665886880387272</v>
      </c>
      <c r="E97" s="107">
        <v>6.810315351891004</v>
      </c>
      <c r="F97" s="107">
        <v>6.828933742605105</v>
      </c>
      <c r="G97" s="83">
        <v>-0.272639791450057</v>
      </c>
    </row>
    <row r="98" spans="1:7" ht="12">
      <c r="A98" s="78"/>
      <c r="B98" s="106"/>
      <c r="C98" s="106"/>
      <c r="D98" s="107"/>
      <c r="E98" s="106"/>
      <c r="F98" s="106"/>
      <c r="G98" s="83"/>
    </row>
    <row r="99" spans="1:7" ht="12">
      <c r="A99" s="79" t="s">
        <v>82</v>
      </c>
      <c r="B99" s="106">
        <v>3723.974071122443</v>
      </c>
      <c r="C99" s="106">
        <v>4147.234476155692</v>
      </c>
      <c r="D99" s="107">
        <v>-10.2058469919355</v>
      </c>
      <c r="E99" s="106">
        <v>49799.49521262733</v>
      </c>
      <c r="F99" s="106">
        <v>47990.03307407134</v>
      </c>
      <c r="G99" s="83">
        <v>3.77049571056376</v>
      </c>
    </row>
    <row r="100" spans="1:7" ht="12">
      <c r="A100" s="79" t="s">
        <v>83</v>
      </c>
      <c r="B100" s="106">
        <v>277522.74295866245</v>
      </c>
      <c r="C100" s="106">
        <v>250546.74849613153</v>
      </c>
      <c r="D100" s="107">
        <v>10.766850747196</v>
      </c>
      <c r="E100" s="106">
        <v>2814984.812051978</v>
      </c>
      <c r="F100" s="106">
        <v>2697106.9646066776</v>
      </c>
      <c r="G100" s="83">
        <v>4.37052920007163</v>
      </c>
    </row>
    <row r="101" spans="1:7" ht="12">
      <c r="A101" s="78"/>
      <c r="B101" s="106"/>
      <c r="C101" s="106"/>
      <c r="D101" s="107"/>
      <c r="E101" s="106"/>
      <c r="F101" s="106"/>
      <c r="G101" s="83"/>
    </row>
    <row r="102" spans="1:7" ht="12">
      <c r="A102" s="79" t="s">
        <v>84</v>
      </c>
      <c r="B102" s="106">
        <v>55008.03560776327</v>
      </c>
      <c r="C102" s="106">
        <v>48384.49321936218</v>
      </c>
      <c r="D102" s="107">
        <v>13.6893908516759</v>
      </c>
      <c r="E102" s="106">
        <v>513569.64496586064</v>
      </c>
      <c r="F102" s="106">
        <v>505760.3357582377</v>
      </c>
      <c r="G102" s="83">
        <v>1.5440730827409</v>
      </c>
    </row>
    <row r="103" spans="1:7" ht="12">
      <c r="A103" s="79" t="s">
        <v>85</v>
      </c>
      <c r="B103" s="106">
        <v>226238.68142221277</v>
      </c>
      <c r="C103" s="106">
        <v>206309.48975295547</v>
      </c>
      <c r="D103" s="107">
        <v>9.65985214403925</v>
      </c>
      <c r="E103" s="106">
        <v>2351214.662298407</v>
      </c>
      <c r="F103" s="106">
        <v>2239336.6619224036</v>
      </c>
      <c r="G103" s="83">
        <v>4.99603307882967</v>
      </c>
    </row>
    <row r="104" spans="1:7" ht="12">
      <c r="A104" s="78"/>
      <c r="B104" s="106"/>
      <c r="C104" s="106"/>
      <c r="D104" s="107"/>
      <c r="E104" s="106"/>
      <c r="F104" s="106"/>
      <c r="G104" s="83"/>
    </row>
    <row r="105" spans="1:9" ht="12">
      <c r="A105" s="79" t="s">
        <v>86</v>
      </c>
      <c r="B105" s="106">
        <v>224440.59389905515</v>
      </c>
      <c r="C105" s="106">
        <v>204352.24418727946</v>
      </c>
      <c r="D105" s="107">
        <v>9.8302564729192</v>
      </c>
      <c r="E105" s="106">
        <v>2328470.7527001407</v>
      </c>
      <c r="F105" s="106">
        <v>2218448.387958374</v>
      </c>
      <c r="G105" s="83">
        <v>4.95942864116031</v>
      </c>
      <c r="H105" s="108"/>
      <c r="I105" s="108"/>
    </row>
    <row r="106" spans="1:7" ht="12">
      <c r="A106" s="79"/>
      <c r="B106" s="106"/>
      <c r="C106" s="106"/>
      <c r="D106" s="107"/>
      <c r="E106" s="106"/>
      <c r="F106" s="106"/>
      <c r="G106" s="83"/>
    </row>
    <row r="107" spans="1:7" ht="12">
      <c r="A107" s="109" t="s">
        <v>87</v>
      </c>
      <c r="B107" s="106">
        <v>46.129846616328365</v>
      </c>
      <c r="C107" s="106">
        <v>46.54492104666538</v>
      </c>
      <c r="D107" s="107">
        <v>-0.891771692814488</v>
      </c>
      <c r="E107" s="106">
        <v>46.00586552290637</v>
      </c>
      <c r="F107" s="106">
        <v>46.13825422802172</v>
      </c>
      <c r="G107" s="83">
        <v>-0.286939129645153</v>
      </c>
    </row>
    <row r="108" spans="1:7" ht="12">
      <c r="A108" s="110" t="s">
        <v>88</v>
      </c>
      <c r="B108" s="111">
        <v>1.98490372942749</v>
      </c>
      <c r="C108" s="111">
        <v>1.9468539149181343</v>
      </c>
      <c r="D108" s="112">
        <v>1.9544257644496</v>
      </c>
      <c r="E108" s="111">
        <v>2.202942722916474</v>
      </c>
      <c r="F108" s="111">
        <v>2.1904298592227955</v>
      </c>
      <c r="G108" s="91">
        <v>0.571251512162924</v>
      </c>
    </row>
    <row r="109" spans="1:7" ht="12">
      <c r="A109" s="113" t="s">
        <v>89</v>
      </c>
      <c r="B109" s="95"/>
      <c r="C109" s="95"/>
      <c r="D109" s="114"/>
      <c r="E109" s="95"/>
      <c r="F109" s="95"/>
      <c r="G109" s="95"/>
    </row>
    <row r="110" ht="12">
      <c r="A110" s="102" t="s">
        <v>90</v>
      </c>
    </row>
    <row r="111" ht="12">
      <c r="A111" s="115" t="s">
        <v>91</v>
      </c>
    </row>
    <row r="112" ht="12">
      <c r="A112" s="73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3" customWidth="1"/>
    <col min="2" max="4" width="10.00390625" style="73" customWidth="1"/>
    <col min="5" max="6" width="10.421875" style="73" customWidth="1"/>
    <col min="7" max="7" width="10.00390625" style="73" customWidth="1"/>
    <col min="8" max="16384" width="8.8515625" style="73" customWidth="1"/>
  </cols>
  <sheetData>
    <row r="1" spans="1:7" s="68" customFormat="1" ht="12">
      <c r="A1" s="67" t="s">
        <v>111</v>
      </c>
      <c r="B1" s="67"/>
      <c r="C1" s="67"/>
      <c r="D1" s="67"/>
      <c r="E1" s="67"/>
      <c r="F1" s="67"/>
      <c r="G1" s="67"/>
    </row>
    <row r="2" s="68" customFormat="1" ht="4.5" customHeight="1"/>
    <row r="3" spans="1:7" ht="12">
      <c r="A3" s="69"/>
      <c r="B3" s="70" t="s">
        <v>1</v>
      </c>
      <c r="C3" s="71"/>
      <c r="D3" s="72"/>
      <c r="E3" s="70" t="s">
        <v>2</v>
      </c>
      <c r="F3" s="71"/>
      <c r="G3" s="72"/>
    </row>
    <row r="4" spans="1:7" ht="12">
      <c r="A4" s="74"/>
      <c r="B4" s="75" t="s">
        <v>3</v>
      </c>
      <c r="C4" s="75" t="s">
        <v>4</v>
      </c>
      <c r="D4" s="76" t="s">
        <v>5</v>
      </c>
      <c r="E4" s="77" t="s">
        <v>3</v>
      </c>
      <c r="F4" s="77" t="s">
        <v>4</v>
      </c>
      <c r="G4" s="76" t="s">
        <v>5</v>
      </c>
    </row>
    <row r="5" spans="1:7" ht="12">
      <c r="A5" s="78"/>
      <c r="B5" s="79"/>
      <c r="C5" s="80"/>
      <c r="D5" s="81"/>
      <c r="E5" s="79"/>
      <c r="F5" s="80"/>
      <c r="G5" s="81"/>
    </row>
    <row r="6" spans="1:8" ht="12">
      <c r="A6" s="79" t="s">
        <v>6</v>
      </c>
      <c r="B6" s="82">
        <v>123863.02219765843</v>
      </c>
      <c r="C6" s="82">
        <v>129641.05793585064</v>
      </c>
      <c r="D6" s="83">
        <v>-4.45694892512472</v>
      </c>
      <c r="E6" s="82">
        <v>1535933.9537497421</v>
      </c>
      <c r="F6" s="82">
        <v>1452723.157650518</v>
      </c>
      <c r="G6" s="83">
        <v>5.72791833468123</v>
      </c>
      <c r="H6" s="116"/>
    </row>
    <row r="7" spans="1:7" ht="12">
      <c r="A7" s="79" t="s">
        <v>7</v>
      </c>
      <c r="B7" s="82">
        <v>120497.02219766636</v>
      </c>
      <c r="C7" s="82">
        <v>126480.05793584847</v>
      </c>
      <c r="D7" s="83">
        <v>-4.73041824602638</v>
      </c>
      <c r="E7" s="82">
        <v>1468118.9537496828</v>
      </c>
      <c r="F7" s="82">
        <v>1376097.1576504451</v>
      </c>
      <c r="G7" s="83">
        <v>6.68715835852434</v>
      </c>
    </row>
    <row r="8" spans="1:7" ht="12">
      <c r="A8" s="79" t="s">
        <v>8</v>
      </c>
      <c r="B8" s="82">
        <v>3366</v>
      </c>
      <c r="C8" s="82">
        <v>3160.9999999999995</v>
      </c>
      <c r="D8" s="83">
        <v>6.48528946535908</v>
      </c>
      <c r="E8" s="82">
        <v>67814.99999999999</v>
      </c>
      <c r="F8" s="82">
        <v>76625.99999999999</v>
      </c>
      <c r="G8" s="83">
        <v>-11.4987080103359</v>
      </c>
    </row>
    <row r="9" spans="1:7" ht="12">
      <c r="A9" s="79" t="s">
        <v>9</v>
      </c>
      <c r="B9" s="82">
        <v>1211122.6529626665</v>
      </c>
      <c r="C9" s="82">
        <v>1279871.2098442288</v>
      </c>
      <c r="D9" s="83">
        <v>-5.3715214744091</v>
      </c>
      <c r="E9" s="82">
        <v>15552280.94397094</v>
      </c>
      <c r="F9" s="82">
        <v>14824124.078910671</v>
      </c>
      <c r="G9" s="83">
        <v>4.91197227697365</v>
      </c>
    </row>
    <row r="10" spans="1:7" ht="12">
      <c r="A10" s="79" t="s">
        <v>10</v>
      </c>
      <c r="B10" s="82">
        <v>40370.75509875574</v>
      </c>
      <c r="C10" s="82">
        <v>42662.37366147463</v>
      </c>
      <c r="D10" s="83">
        <v>-5.3715214744094</v>
      </c>
      <c r="E10" s="82">
        <v>56968.06206582762</v>
      </c>
      <c r="F10" s="82">
        <v>54102.642623761574</v>
      </c>
      <c r="G10" s="83">
        <v>5.29626521571715</v>
      </c>
    </row>
    <row r="11" spans="1:7" ht="12">
      <c r="A11" s="78"/>
      <c r="B11" s="84"/>
      <c r="C11" s="84"/>
      <c r="D11" s="85"/>
      <c r="E11" s="84"/>
      <c r="F11" s="84"/>
      <c r="G11" s="85"/>
    </row>
    <row r="12" spans="1:7" ht="12">
      <c r="A12" s="79" t="s">
        <v>13</v>
      </c>
      <c r="B12" s="84"/>
      <c r="C12" s="84"/>
      <c r="D12" s="85"/>
      <c r="E12" s="84"/>
      <c r="F12" s="84"/>
      <c r="G12" s="85"/>
    </row>
    <row r="13" spans="1:7" ht="12">
      <c r="A13" s="79" t="s">
        <v>14</v>
      </c>
      <c r="B13" s="82">
        <v>72601.19013417688</v>
      </c>
      <c r="C13" s="82">
        <v>79272.79418131539</v>
      </c>
      <c r="D13" s="83">
        <v>-8.41600717628168</v>
      </c>
      <c r="E13" s="82">
        <v>885546.1102616957</v>
      </c>
      <c r="F13" s="82">
        <v>849077.043007604</v>
      </c>
      <c r="G13" s="83">
        <v>4.29514230238882</v>
      </c>
    </row>
    <row r="14" spans="1:7" ht="12">
      <c r="A14" s="79" t="s">
        <v>15</v>
      </c>
      <c r="B14" s="82">
        <v>43737.98777195873</v>
      </c>
      <c r="C14" s="82">
        <v>48004.39375675635</v>
      </c>
      <c r="D14" s="83">
        <v>-8.88753226718366</v>
      </c>
      <c r="E14" s="82">
        <v>548895.4959668162</v>
      </c>
      <c r="F14" s="82">
        <v>532164.3303862038</v>
      </c>
      <c r="G14" s="83">
        <v>3.14398478538954</v>
      </c>
    </row>
    <row r="15" spans="1:7" ht="12">
      <c r="A15" s="79" t="s">
        <v>16</v>
      </c>
      <c r="B15" s="82">
        <v>6764.840990630522</v>
      </c>
      <c r="C15" s="82">
        <v>7202.916034239063</v>
      </c>
      <c r="D15" s="83">
        <v>-6.08191240222919</v>
      </c>
      <c r="E15" s="82">
        <v>78633.19915016888</v>
      </c>
      <c r="F15" s="82">
        <v>71940.44559114338</v>
      </c>
      <c r="G15" s="83">
        <v>9.30318613407289</v>
      </c>
    </row>
    <row r="16" spans="1:7" ht="12">
      <c r="A16" s="78"/>
      <c r="B16" s="84"/>
      <c r="C16" s="84"/>
      <c r="D16" s="85"/>
      <c r="E16" s="84"/>
      <c r="F16" s="84"/>
      <c r="G16" s="85"/>
    </row>
    <row r="17" spans="1:7" ht="12">
      <c r="A17" s="79" t="s">
        <v>17</v>
      </c>
      <c r="B17" s="82">
        <v>26512.433544542928</v>
      </c>
      <c r="C17" s="82">
        <v>26433.768076428627</v>
      </c>
      <c r="D17" s="83">
        <v>0.297594606591287</v>
      </c>
      <c r="E17" s="82">
        <v>298048.8586756704</v>
      </c>
      <c r="F17" s="82">
        <v>276997.5305117956</v>
      </c>
      <c r="G17" s="83">
        <v>7.59982521323538</v>
      </c>
    </row>
    <row r="18" spans="1:7" ht="12">
      <c r="A18" s="79" t="s">
        <v>18</v>
      </c>
      <c r="B18" s="82">
        <v>9805.25454256576</v>
      </c>
      <c r="C18" s="82">
        <v>8644.795385645177</v>
      </c>
      <c r="D18" s="83">
        <v>13.4237897503918</v>
      </c>
      <c r="E18" s="82">
        <v>116405.26405250131</v>
      </c>
      <c r="F18" s="82">
        <v>108993.51850118124</v>
      </c>
      <c r="G18" s="83">
        <v>6.80017092139267</v>
      </c>
    </row>
    <row r="19" spans="1:7" ht="12">
      <c r="A19" s="79" t="s">
        <v>19</v>
      </c>
      <c r="B19" s="82">
        <v>3695.8329302573216</v>
      </c>
      <c r="C19" s="82">
        <v>3042.106832263043</v>
      </c>
      <c r="D19" s="83">
        <v>21.489255112976</v>
      </c>
      <c r="E19" s="82">
        <v>31685.515668969118</v>
      </c>
      <c r="F19" s="82">
        <v>27481.312051737044</v>
      </c>
      <c r="G19" s="83">
        <v>15.2984093674899</v>
      </c>
    </row>
    <row r="20" spans="1:7" ht="12">
      <c r="A20" s="78"/>
      <c r="B20" s="84"/>
      <c r="C20" s="84"/>
      <c r="D20" s="85"/>
      <c r="E20" s="84"/>
      <c r="F20" s="84"/>
      <c r="G20" s="85"/>
    </row>
    <row r="21" spans="1:7" ht="12">
      <c r="A21" s="79" t="s">
        <v>20</v>
      </c>
      <c r="B21" s="82">
        <v>49301.53547565042</v>
      </c>
      <c r="C21" s="82">
        <v>50654.50772795425</v>
      </c>
      <c r="D21" s="83">
        <v>-2.67098095113297</v>
      </c>
      <c r="E21" s="82">
        <v>586826.2268922362</v>
      </c>
      <c r="F21" s="82">
        <v>552859.1506375368</v>
      </c>
      <c r="G21" s="83">
        <v>6.14389328919125</v>
      </c>
    </row>
    <row r="22" spans="1:7" ht="12">
      <c r="A22" s="79" t="s">
        <v>21</v>
      </c>
      <c r="B22" s="82">
        <v>48640.086960574474</v>
      </c>
      <c r="C22" s="82">
        <v>49865.350300436774</v>
      </c>
      <c r="D22" s="83">
        <v>-2.45714375308734</v>
      </c>
      <c r="E22" s="82">
        <v>578900.4918742997</v>
      </c>
      <c r="F22" s="82">
        <v>543958.7897622274</v>
      </c>
      <c r="G22" s="83">
        <v>6.42359361953611</v>
      </c>
    </row>
    <row r="23" spans="1:7" ht="12">
      <c r="A23" s="79" t="s">
        <v>22</v>
      </c>
      <c r="B23" s="82">
        <v>23528.56552714727</v>
      </c>
      <c r="C23" s="82">
        <v>23433.881633208388</v>
      </c>
      <c r="D23" s="83">
        <v>0.404046992388602</v>
      </c>
      <c r="E23" s="82">
        <v>299075.8001984155</v>
      </c>
      <c r="F23" s="82">
        <v>280747.9855186397</v>
      </c>
      <c r="G23" s="83">
        <v>6.52820879406061</v>
      </c>
    </row>
    <row r="24" spans="1:7" ht="12">
      <c r="A24" s="79" t="s">
        <v>23</v>
      </c>
      <c r="B24" s="82">
        <v>3704.974607802739</v>
      </c>
      <c r="C24" s="82">
        <v>2908.078843908018</v>
      </c>
      <c r="D24" s="83">
        <v>27.4028252557215</v>
      </c>
      <c r="E24" s="82">
        <v>34191.685778967505</v>
      </c>
      <c r="F24" s="82">
        <v>29979.896161187044</v>
      </c>
      <c r="G24" s="83">
        <v>14.0487131614324</v>
      </c>
    </row>
    <row r="25" spans="1:7" ht="12">
      <c r="A25" s="78"/>
      <c r="B25" s="84"/>
      <c r="C25" s="84"/>
      <c r="D25" s="85"/>
      <c r="E25" s="84"/>
      <c r="F25" s="84"/>
      <c r="G25" s="85"/>
    </row>
    <row r="26" spans="1:7" ht="12">
      <c r="A26" s="79" t="s">
        <v>24</v>
      </c>
      <c r="B26" s="82">
        <v>1254.976279526309</v>
      </c>
      <c r="C26" s="82">
        <v>938.470336212322</v>
      </c>
      <c r="D26" s="83">
        <v>33.7257269730452</v>
      </c>
      <c r="E26" s="82">
        <v>11638.813950157257</v>
      </c>
      <c r="F26" s="82">
        <v>11705.208396784477</v>
      </c>
      <c r="G26" s="83">
        <v>-0.567221397317964</v>
      </c>
    </row>
    <row r="27" spans="1:7" ht="12">
      <c r="A27" s="79" t="s">
        <v>25</v>
      </c>
      <c r="B27" s="82">
        <v>97.96992095479908</v>
      </c>
      <c r="C27" s="82">
        <v>81.2511817235701</v>
      </c>
      <c r="D27" s="83">
        <v>20.5766105508581</v>
      </c>
      <c r="E27" s="82">
        <v>1115.8373912383995</v>
      </c>
      <c r="F27" s="82">
        <v>1246.0088568751885</v>
      </c>
      <c r="G27" s="83">
        <v>-10.4470738645663</v>
      </c>
    </row>
    <row r="28" spans="1:7" ht="12">
      <c r="A28" s="79" t="s">
        <v>26</v>
      </c>
      <c r="B28" s="82">
        <v>783.803517728872</v>
      </c>
      <c r="C28" s="82">
        <v>528.8761677450375</v>
      </c>
      <c r="D28" s="83">
        <v>48.2017087422874</v>
      </c>
      <c r="E28" s="82">
        <v>5891.859417315558</v>
      </c>
      <c r="F28" s="82">
        <v>5753.289655584059</v>
      </c>
      <c r="G28" s="83">
        <v>2.40853094536976</v>
      </c>
    </row>
    <row r="29" spans="1:7" ht="12">
      <c r="A29" s="78"/>
      <c r="B29" s="84"/>
      <c r="C29" s="84"/>
      <c r="D29" s="85"/>
      <c r="E29" s="84"/>
      <c r="F29" s="84"/>
      <c r="G29" s="85"/>
    </row>
    <row r="30" spans="1:7" ht="12">
      <c r="A30" s="86" t="s">
        <v>27</v>
      </c>
      <c r="B30" s="82">
        <v>1586.9890285777947</v>
      </c>
      <c r="C30" s="82">
        <v>1468.022886894391</v>
      </c>
      <c r="D30" s="83">
        <v>8.10383426208546</v>
      </c>
      <c r="E30" s="82">
        <v>15288.10396827519</v>
      </c>
      <c r="F30" s="82">
        <v>15488.306712209976</v>
      </c>
      <c r="G30" s="83">
        <v>-1.2926057551337</v>
      </c>
    </row>
    <row r="31" spans="1:7" ht="12">
      <c r="A31" s="86" t="s">
        <v>28</v>
      </c>
      <c r="B31" s="82">
        <v>132.26797024955212</v>
      </c>
      <c r="C31" s="82">
        <v>180.64914189015417</v>
      </c>
      <c r="D31" s="83">
        <v>-26.7818441507022</v>
      </c>
      <c r="E31" s="82">
        <v>1619.5813496272274</v>
      </c>
      <c r="F31" s="82">
        <v>2015.2399700598698</v>
      </c>
      <c r="G31" s="83">
        <v>-19.6333253761778</v>
      </c>
    </row>
    <row r="32" spans="1:7" ht="12">
      <c r="A32" s="86" t="s">
        <v>29</v>
      </c>
      <c r="B32" s="82">
        <v>920.6000661179611</v>
      </c>
      <c r="C32" s="82">
        <v>665.5777426987164</v>
      </c>
      <c r="D32" s="83">
        <v>38.3159332199431</v>
      </c>
      <c r="E32" s="82">
        <v>8085.004146267947</v>
      </c>
      <c r="F32" s="82">
        <v>7794.839487870198</v>
      </c>
      <c r="G32" s="83">
        <v>3.72252255930714</v>
      </c>
    </row>
    <row r="33" spans="1:7" ht="12">
      <c r="A33" s="78"/>
      <c r="B33" s="84"/>
      <c r="C33" s="84"/>
      <c r="D33" s="85"/>
      <c r="E33" s="84"/>
      <c r="F33" s="84"/>
      <c r="G33" s="85"/>
    </row>
    <row r="34" spans="1:7" ht="12">
      <c r="A34" s="79" t="s">
        <v>30</v>
      </c>
      <c r="B34" s="82">
        <v>29261.238753028112</v>
      </c>
      <c r="C34" s="82">
        <v>28077.48268767337</v>
      </c>
      <c r="D34" s="83">
        <v>4.21603346184035</v>
      </c>
      <c r="E34" s="82">
        <v>361678.5141551232</v>
      </c>
      <c r="F34" s="82">
        <v>320502.2720423244</v>
      </c>
      <c r="G34" s="83">
        <v>12.8474103632442</v>
      </c>
    </row>
    <row r="35" spans="1:7" ht="12">
      <c r="A35" s="79" t="s">
        <v>31</v>
      </c>
      <c r="B35" s="82">
        <v>25279.78550988604</v>
      </c>
      <c r="C35" s="82">
        <v>23876.744211370667</v>
      </c>
      <c r="D35" s="83">
        <v>5.87618347834547</v>
      </c>
      <c r="E35" s="82">
        <v>306009.97882770107</v>
      </c>
      <c r="F35" s="82">
        <v>273593.1904864556</v>
      </c>
      <c r="G35" s="83">
        <v>11.8485362459525</v>
      </c>
    </row>
    <row r="36" spans="1:7" ht="12">
      <c r="A36" s="79" t="s">
        <v>32</v>
      </c>
      <c r="B36" s="82">
        <v>13338.705746580537</v>
      </c>
      <c r="C36" s="82">
        <v>11945.692975384794</v>
      </c>
      <c r="D36" s="83">
        <v>11.6612135776985</v>
      </c>
      <c r="E36" s="82">
        <v>153069.19127965582</v>
      </c>
      <c r="F36" s="82">
        <v>127265.44991948837</v>
      </c>
      <c r="G36" s="83">
        <v>20.2755275500865</v>
      </c>
    </row>
    <row r="37" spans="1:7" ht="12">
      <c r="A37" s="79" t="s">
        <v>33</v>
      </c>
      <c r="B37" s="82">
        <v>10534.95459297943</v>
      </c>
      <c r="C37" s="82">
        <v>10800.9856342198</v>
      </c>
      <c r="D37" s="83">
        <v>-2.46302560015938</v>
      </c>
      <c r="E37" s="82">
        <v>145485.46445088895</v>
      </c>
      <c r="F37" s="82">
        <v>132354.3076661613</v>
      </c>
      <c r="G37" s="83">
        <v>9.92121602709638</v>
      </c>
    </row>
    <row r="38" spans="1:7" ht="12">
      <c r="A38" s="86" t="s">
        <v>34</v>
      </c>
      <c r="B38" s="82">
        <v>1492.4637929437529</v>
      </c>
      <c r="C38" s="82">
        <v>1564.3453908604881</v>
      </c>
      <c r="D38" s="83">
        <v>-4.59499534672428</v>
      </c>
      <c r="E38" s="82">
        <v>19407.688102708722</v>
      </c>
      <c r="F38" s="82">
        <v>18043.132908058204</v>
      </c>
      <c r="G38" s="83">
        <v>7.56273980579668</v>
      </c>
    </row>
    <row r="39" spans="1:7" ht="12">
      <c r="A39" s="87"/>
      <c r="B39" s="84"/>
      <c r="C39" s="84"/>
      <c r="D39" s="85"/>
      <c r="E39" s="84"/>
      <c r="F39" s="84"/>
      <c r="G39" s="85"/>
    </row>
    <row r="40" spans="1:7" ht="12">
      <c r="A40" s="86" t="s">
        <v>35</v>
      </c>
      <c r="B40" s="82">
        <v>80125.03442575708</v>
      </c>
      <c r="C40" s="82">
        <v>81636.6641790321</v>
      </c>
      <c r="D40" s="83">
        <v>-1.85165546446136</v>
      </c>
      <c r="E40" s="82">
        <v>987038.4577826469</v>
      </c>
      <c r="F40" s="82">
        <v>920558.8272638568</v>
      </c>
      <c r="G40" s="83">
        <v>7.22166020789623</v>
      </c>
    </row>
    <row r="41" spans="1:7" ht="12">
      <c r="A41" s="86" t="s">
        <v>36</v>
      </c>
      <c r="B41" s="82">
        <v>51261.83206348025</v>
      </c>
      <c r="C41" s="82">
        <v>50368.26375450126</v>
      </c>
      <c r="D41" s="83">
        <v>1.77407010361586</v>
      </c>
      <c r="E41" s="82">
        <v>650387.8434878513</v>
      </c>
      <c r="F41" s="82">
        <v>603646.1146426545</v>
      </c>
      <c r="G41" s="83">
        <v>7.74323361177714</v>
      </c>
    </row>
    <row r="42" spans="1:7" ht="12">
      <c r="A42" s="86" t="s">
        <v>37</v>
      </c>
      <c r="B42" s="82">
        <v>28863.202362237276</v>
      </c>
      <c r="C42" s="82">
        <v>31268.400424529485</v>
      </c>
      <c r="D42" s="83">
        <v>-7.6921045836594</v>
      </c>
      <c r="E42" s="82">
        <v>336650.61429488263</v>
      </c>
      <c r="F42" s="82">
        <v>316912.71262116416</v>
      </c>
      <c r="G42" s="83">
        <v>6.22818236304489</v>
      </c>
    </row>
    <row r="43" spans="1:7" ht="12">
      <c r="A43" s="79" t="s">
        <v>38</v>
      </c>
      <c r="B43" s="82">
        <v>87837.00032587291</v>
      </c>
      <c r="C43" s="82">
        <v>91145.95673346292</v>
      </c>
      <c r="D43" s="83">
        <v>-3.63039297208362</v>
      </c>
      <c r="E43" s="82">
        <v>1112597.4434093458</v>
      </c>
      <c r="F43" s="82">
        <v>1057521.3908991902</v>
      </c>
      <c r="G43" s="83">
        <v>5.20803200617299</v>
      </c>
    </row>
    <row r="44" spans="1:7" ht="12">
      <c r="A44" s="79" t="s">
        <v>39</v>
      </c>
      <c r="B44" s="82">
        <v>36026.0218718299</v>
      </c>
      <c r="C44" s="82">
        <v>38495.10120234171</v>
      </c>
      <c r="D44" s="83">
        <v>-6.41400919440008</v>
      </c>
      <c r="E44" s="82">
        <v>423336.51034009305</v>
      </c>
      <c r="F44" s="82">
        <v>395201.76675090037</v>
      </c>
      <c r="G44" s="83">
        <v>7.11908345463605</v>
      </c>
    </row>
    <row r="45" spans="1:7" ht="12">
      <c r="A45" s="79" t="s">
        <v>40</v>
      </c>
      <c r="B45" s="88">
        <v>1.45206302501948</v>
      </c>
      <c r="C45" s="88">
        <v>1.4351617568648873</v>
      </c>
      <c r="D45" s="83">
        <v>1.17765597318545</v>
      </c>
      <c r="E45" s="88">
        <v>1.400516531087752</v>
      </c>
      <c r="F45" s="88">
        <v>1.3889288814647338</v>
      </c>
      <c r="G45" s="83">
        <v>0.83428674985851</v>
      </c>
    </row>
    <row r="46" spans="1:7" ht="12">
      <c r="A46" s="78"/>
      <c r="B46" s="84"/>
      <c r="C46" s="84"/>
      <c r="D46" s="85"/>
      <c r="E46" s="84"/>
      <c r="F46" s="84"/>
      <c r="G46" s="85"/>
    </row>
    <row r="47" spans="1:7" ht="12">
      <c r="A47" s="79" t="s">
        <v>41</v>
      </c>
      <c r="B47" s="84"/>
      <c r="C47" s="84"/>
      <c r="D47" s="85"/>
      <c r="E47" s="84"/>
      <c r="F47" s="84"/>
      <c r="G47" s="85"/>
    </row>
    <row r="48" spans="1:7" ht="12">
      <c r="A48" s="79" t="s">
        <v>42</v>
      </c>
      <c r="B48" s="88">
        <v>9.777919442575673</v>
      </c>
      <c r="C48" s="88">
        <v>9.872421825480153</v>
      </c>
      <c r="D48" s="83">
        <v>-0.95723607211125</v>
      </c>
      <c r="E48" s="88">
        <v>10.125618296283172</v>
      </c>
      <c r="F48" s="88">
        <v>10.204369635633574</v>
      </c>
      <c r="G48" s="83">
        <v>-0.771741343780839</v>
      </c>
    </row>
    <row r="49" spans="1:9" ht="12.75">
      <c r="A49" s="78"/>
      <c r="B49" s="84"/>
      <c r="C49" s="84"/>
      <c r="D49" s="85"/>
      <c r="E49" s="84"/>
      <c r="F49" s="84"/>
      <c r="G49" s="85"/>
      <c r="H49" s="29"/>
      <c r="I49" s="5"/>
    </row>
    <row r="50" spans="1:9" ht="12.75">
      <c r="A50" s="79" t="s">
        <v>43</v>
      </c>
      <c r="B50" s="84"/>
      <c r="C50" s="84"/>
      <c r="D50" s="85"/>
      <c r="E50" s="84"/>
      <c r="F50" s="84"/>
      <c r="G50" s="85"/>
      <c r="H50" s="29"/>
      <c r="I50" s="30"/>
    </row>
    <row r="51" spans="1:9" ht="12">
      <c r="A51" s="79" t="s">
        <v>44</v>
      </c>
      <c r="B51" s="82">
        <v>78559.87796449469</v>
      </c>
      <c r="C51" s="82">
        <v>87177.74535258184</v>
      </c>
      <c r="D51" s="83">
        <v>-9.88539833558786</v>
      </c>
      <c r="E51" s="82">
        <v>936975.9064818509</v>
      </c>
      <c r="F51" s="82">
        <v>889642.5142758646</v>
      </c>
      <c r="G51" s="83">
        <v>5.32049575491723</v>
      </c>
      <c r="H51" s="31"/>
      <c r="I51" s="31"/>
    </row>
    <row r="52" spans="1:9" ht="12">
      <c r="A52" s="79" t="s">
        <v>45</v>
      </c>
      <c r="B52" s="82">
        <v>63447.597926249735</v>
      </c>
      <c r="C52" s="82">
        <v>70575.66334989485</v>
      </c>
      <c r="D52" s="83">
        <v>-10.099891499859</v>
      </c>
      <c r="E52" s="82">
        <v>754210.9404031456</v>
      </c>
      <c r="F52" s="82">
        <v>719523.6698609712</v>
      </c>
      <c r="G52" s="83">
        <v>4.82086580263257</v>
      </c>
      <c r="H52" s="31"/>
      <c r="I52" s="31"/>
    </row>
    <row r="53" spans="1:9" ht="12">
      <c r="A53" s="79" t="s">
        <v>46</v>
      </c>
      <c r="B53" s="82">
        <v>16094.847397037312</v>
      </c>
      <c r="C53" s="82">
        <v>17376.761679627038</v>
      </c>
      <c r="D53" s="83">
        <v>-7.37717594465645</v>
      </c>
      <c r="E53" s="82">
        <v>218318.2581032933</v>
      </c>
      <c r="F53" s="82">
        <v>218021.45881982805</v>
      </c>
      <c r="G53" s="83">
        <v>0.136133060053748</v>
      </c>
      <c r="H53" s="31"/>
      <c r="I53" s="31"/>
    </row>
    <row r="54" spans="1:9" ht="12">
      <c r="A54" s="79" t="s">
        <v>47</v>
      </c>
      <c r="B54" s="82">
        <v>11202.710224572003</v>
      </c>
      <c r="C54" s="82">
        <v>10918.023361809697</v>
      </c>
      <c r="D54" s="83">
        <v>2.60749453750132</v>
      </c>
      <c r="E54" s="82">
        <v>151167.8074091157</v>
      </c>
      <c r="F54" s="82">
        <v>149318.26607022778</v>
      </c>
      <c r="G54" s="83">
        <v>1.23865712318011</v>
      </c>
      <c r="H54" s="31"/>
      <c r="I54" s="31"/>
    </row>
    <row r="55" spans="1:9" ht="12">
      <c r="A55" s="79" t="s">
        <v>48</v>
      </c>
      <c r="B55" s="82">
        <v>13238.057090056447</v>
      </c>
      <c r="C55" s="82">
        <v>12153.477368661699</v>
      </c>
      <c r="D55" s="83">
        <v>8.92402798388704</v>
      </c>
      <c r="E55" s="82">
        <v>150091.76918202094</v>
      </c>
      <c r="F55" s="82">
        <v>148531.57760942396</v>
      </c>
      <c r="G55" s="83">
        <v>1.05041069226346</v>
      </c>
      <c r="H55" s="31"/>
      <c r="I55" s="31"/>
    </row>
    <row r="56" spans="1:9" ht="12">
      <c r="A56" s="89" t="s">
        <v>49</v>
      </c>
      <c r="B56" s="90">
        <v>9910.970601232859</v>
      </c>
      <c r="C56" s="90">
        <v>8768.77452048432</v>
      </c>
      <c r="D56" s="91">
        <v>13.0257207330432</v>
      </c>
      <c r="E56" s="90">
        <v>109185.95478002846</v>
      </c>
      <c r="F56" s="90">
        <v>109521.15218672324</v>
      </c>
      <c r="G56" s="91">
        <v>-0.306057231869962</v>
      </c>
      <c r="H56" s="31"/>
      <c r="I56" s="31"/>
    </row>
    <row r="57" spans="1:9" ht="12">
      <c r="A57" s="92" t="s">
        <v>50</v>
      </c>
      <c r="B57" s="93"/>
      <c r="C57" s="93"/>
      <c r="D57" s="94"/>
      <c r="E57" s="93"/>
      <c r="F57" s="93"/>
      <c r="G57" s="94"/>
      <c r="H57" s="31"/>
      <c r="I57" s="31"/>
    </row>
    <row r="58" spans="2:9" ht="12">
      <c r="B58" s="95"/>
      <c r="C58" s="95"/>
      <c r="D58" s="95"/>
      <c r="E58" s="95"/>
      <c r="F58" s="95"/>
      <c r="G58" s="95"/>
      <c r="H58" s="31"/>
      <c r="I58" s="31"/>
    </row>
    <row r="59" spans="1:9" ht="12">
      <c r="A59" s="67" t="s">
        <v>112</v>
      </c>
      <c r="B59" s="67"/>
      <c r="C59" s="67"/>
      <c r="D59" s="67"/>
      <c r="E59" s="67"/>
      <c r="F59" s="67"/>
      <c r="G59" s="67"/>
      <c r="H59" s="31"/>
      <c r="I59" s="31"/>
    </row>
    <row r="60" spans="1:9" ht="12">
      <c r="A60" s="96"/>
      <c r="B60" s="96"/>
      <c r="C60" s="96"/>
      <c r="D60" s="96"/>
      <c r="E60" s="96"/>
      <c r="F60" s="96"/>
      <c r="G60" s="96"/>
      <c r="H60" s="31"/>
      <c r="I60" s="31"/>
    </row>
    <row r="61" spans="1:9" ht="12">
      <c r="A61" s="69"/>
      <c r="B61" s="70" t="s">
        <v>1</v>
      </c>
      <c r="C61" s="71"/>
      <c r="D61" s="72"/>
      <c r="E61" s="70" t="s">
        <v>2</v>
      </c>
      <c r="F61" s="71"/>
      <c r="G61" s="72"/>
      <c r="H61" s="31"/>
      <c r="I61" s="31"/>
    </row>
    <row r="62" spans="1:9" ht="18.75" customHeight="1">
      <c r="A62" s="74"/>
      <c r="B62" s="75" t="s">
        <v>3</v>
      </c>
      <c r="C62" s="75" t="s">
        <v>4</v>
      </c>
      <c r="D62" s="76" t="s">
        <v>5</v>
      </c>
      <c r="E62" s="75" t="s">
        <v>3</v>
      </c>
      <c r="F62" s="75" t="s">
        <v>4</v>
      </c>
      <c r="G62" s="76" t="s">
        <v>5</v>
      </c>
      <c r="H62" s="31"/>
      <c r="I62" s="31"/>
    </row>
    <row r="63" spans="1:9" ht="12">
      <c r="A63" s="17"/>
      <c r="B63" s="97"/>
      <c r="C63" s="98"/>
      <c r="D63" s="99"/>
      <c r="E63" s="97"/>
      <c r="F63" s="98"/>
      <c r="G63" s="100"/>
      <c r="H63" s="31"/>
      <c r="I63" s="31"/>
    </row>
    <row r="64" spans="1:9" ht="12">
      <c r="A64" s="21" t="s">
        <v>52</v>
      </c>
      <c r="B64" s="97"/>
      <c r="C64" s="98"/>
      <c r="D64" s="99"/>
      <c r="E64" s="97"/>
      <c r="F64" s="98"/>
      <c r="G64" s="100"/>
      <c r="H64" s="31"/>
      <c r="I64" s="31"/>
    </row>
    <row r="65" spans="1:9" ht="12">
      <c r="A65" s="86" t="s">
        <v>53</v>
      </c>
      <c r="B65" s="82">
        <v>6150.0424153341855</v>
      </c>
      <c r="C65" s="82">
        <v>5473.7502885814965</v>
      </c>
      <c r="D65" s="83">
        <v>12.3551877798201</v>
      </c>
      <c r="E65" s="82">
        <v>57501.97745735998</v>
      </c>
      <c r="F65" s="82">
        <v>48460.50971592582</v>
      </c>
      <c r="G65" s="83">
        <v>18.6573929874758</v>
      </c>
      <c r="H65" s="31"/>
      <c r="I65" s="31"/>
    </row>
    <row r="66" spans="1:9" ht="14.25" customHeight="1">
      <c r="A66" s="86" t="s">
        <v>54</v>
      </c>
      <c r="B66" s="82">
        <v>12685.298453601792</v>
      </c>
      <c r="C66" s="82">
        <v>11911.673023950363</v>
      </c>
      <c r="D66" s="83">
        <v>6.49468322456408</v>
      </c>
      <c r="E66" s="82">
        <v>180769.19913972108</v>
      </c>
      <c r="F66" s="82">
        <v>173756.4397682597</v>
      </c>
      <c r="G66" s="83">
        <v>4.03597091469781</v>
      </c>
      <c r="H66" s="31"/>
      <c r="I66" s="31"/>
    </row>
    <row r="67" spans="1:9" ht="12">
      <c r="A67" s="86" t="s">
        <v>55</v>
      </c>
      <c r="B67" s="82">
        <v>2010.2551294877758</v>
      </c>
      <c r="C67" s="82">
        <v>1658.3560402699632</v>
      </c>
      <c r="D67" s="83">
        <v>21.2197550268233</v>
      </c>
      <c r="E67" s="82">
        <v>20563.88070397992</v>
      </c>
      <c r="F67" s="82">
        <v>18020.68086217559</v>
      </c>
      <c r="G67" s="83">
        <v>14.112673440338</v>
      </c>
      <c r="H67" s="31"/>
      <c r="I67" s="31"/>
    </row>
    <row r="68" spans="1:9" ht="12">
      <c r="A68" s="103" t="s">
        <v>56</v>
      </c>
      <c r="B68" s="82">
        <v>9658.316176931201</v>
      </c>
      <c r="C68" s="82">
        <v>9358.174443077502</v>
      </c>
      <c r="D68" s="83">
        <v>3.20726799526293</v>
      </c>
      <c r="E68" s="82">
        <v>147374.8082744732</v>
      </c>
      <c r="F68" s="82">
        <v>130425.68961016249</v>
      </c>
      <c r="G68" s="83">
        <v>12.9952302456449</v>
      </c>
      <c r="H68" s="31"/>
      <c r="I68" s="31"/>
    </row>
    <row r="69" spans="1:9" ht="12">
      <c r="A69" s="103" t="s">
        <v>57</v>
      </c>
      <c r="B69" s="82">
        <v>792.089837426102</v>
      </c>
      <c r="C69" s="82">
        <v>925.5735603389868</v>
      </c>
      <c r="D69" s="83">
        <v>-14.4217303337832</v>
      </c>
      <c r="E69" s="82">
        <v>10581.385755970636</v>
      </c>
      <c r="F69" s="82">
        <v>8876.425559752959</v>
      </c>
      <c r="G69" s="83">
        <v>19.2077338421923</v>
      </c>
      <c r="H69" s="31"/>
      <c r="I69" s="31"/>
    </row>
    <row r="70" spans="1:9" ht="12">
      <c r="A70" s="103" t="s">
        <v>58</v>
      </c>
      <c r="B70" s="82">
        <v>704.2806009117982</v>
      </c>
      <c r="C70" s="82">
        <v>690.7138653806171</v>
      </c>
      <c r="D70" s="83">
        <v>1.96416145833487</v>
      </c>
      <c r="E70" s="82">
        <v>9856.755547143024</v>
      </c>
      <c r="F70" s="82">
        <v>8985.123258602733</v>
      </c>
      <c r="G70" s="83">
        <v>9.70083841315982</v>
      </c>
      <c r="H70" s="31"/>
      <c r="I70" s="31"/>
    </row>
    <row r="71" spans="1:9" ht="12">
      <c r="A71" s="103" t="s">
        <v>59</v>
      </c>
      <c r="B71" s="82">
        <v>1619.6698364964686</v>
      </c>
      <c r="C71" s="82">
        <v>1411.5144883285714</v>
      </c>
      <c r="D71" s="83">
        <v>14.7469508736238</v>
      </c>
      <c r="E71" s="82">
        <v>19810.27553931193</v>
      </c>
      <c r="F71" s="82">
        <v>5471.281921339936</v>
      </c>
      <c r="G71" s="83">
        <v>262.077403872113</v>
      </c>
      <c r="H71" s="31"/>
      <c r="I71" s="31"/>
    </row>
    <row r="72" spans="1:9" ht="12">
      <c r="A72" s="103" t="s">
        <v>60</v>
      </c>
      <c r="B72" s="82">
        <v>563.5472226707249</v>
      </c>
      <c r="C72" s="82">
        <v>647.8820828380071</v>
      </c>
      <c r="D72" s="83">
        <v>-13.0170076316756</v>
      </c>
      <c r="E72" s="82">
        <v>6941.137428545472</v>
      </c>
      <c r="F72" s="82">
        <v>2052.2016159540563</v>
      </c>
      <c r="G72" s="83">
        <v>238.228825792956</v>
      </c>
      <c r="H72" s="31"/>
      <c r="I72" s="31"/>
    </row>
    <row r="73" spans="1:9" ht="12">
      <c r="A73" s="103" t="s">
        <v>61</v>
      </c>
      <c r="B73" s="82">
        <v>2186.6896828603276</v>
      </c>
      <c r="C73" s="82">
        <v>2388.594891460431</v>
      </c>
      <c r="D73" s="83">
        <v>-8.45288622704266</v>
      </c>
      <c r="E73" s="82">
        <v>26952.278509013417</v>
      </c>
      <c r="F73" s="82">
        <v>28282.31742735752</v>
      </c>
      <c r="G73" s="83">
        <v>-4.70272254655326</v>
      </c>
      <c r="H73" s="31"/>
      <c r="I73" s="31"/>
    </row>
    <row r="74" spans="1:9" ht="12">
      <c r="A74" s="78"/>
      <c r="B74" s="104"/>
      <c r="C74" s="84"/>
      <c r="D74" s="105"/>
      <c r="E74" s="104"/>
      <c r="F74" s="84"/>
      <c r="G74" s="105"/>
      <c r="H74" s="31"/>
      <c r="I74" s="31"/>
    </row>
    <row r="75" spans="1:9" ht="12">
      <c r="A75" s="79" t="s">
        <v>62</v>
      </c>
      <c r="B75" s="104"/>
      <c r="C75" s="84"/>
      <c r="D75" s="105"/>
      <c r="E75" s="104"/>
      <c r="F75" s="84"/>
      <c r="G75" s="105"/>
      <c r="H75" s="24"/>
      <c r="I75" s="24"/>
    </row>
    <row r="76" spans="1:9" ht="12">
      <c r="A76" s="79" t="s">
        <v>63</v>
      </c>
      <c r="B76" s="106">
        <v>100005.60380138295</v>
      </c>
      <c r="C76" s="106">
        <v>98505.69210689972</v>
      </c>
      <c r="D76" s="107">
        <v>1.52266499772979</v>
      </c>
      <c r="E76" s="106">
        <v>1230830.9116750814</v>
      </c>
      <c r="F76" s="106">
        <v>1151249.1114821425</v>
      </c>
      <c r="G76" s="83">
        <v>6.91264813142688</v>
      </c>
      <c r="H76" s="24"/>
      <c r="I76" s="24"/>
    </row>
    <row r="77" spans="1:9" ht="12">
      <c r="A77" s="79" t="s">
        <v>64</v>
      </c>
      <c r="B77" s="106">
        <v>12045.022091984547</v>
      </c>
      <c r="C77" s="106">
        <v>11751.515913885924</v>
      </c>
      <c r="D77" s="107">
        <v>2.4976026944048</v>
      </c>
      <c r="E77" s="106">
        <v>81490.56952209126</v>
      </c>
      <c r="F77" s="106">
        <v>76029.40079751654</v>
      </c>
      <c r="G77" s="83">
        <v>7.18296957136232</v>
      </c>
      <c r="H77" s="24"/>
      <c r="I77" s="24"/>
    </row>
    <row r="78" spans="1:9" ht="12">
      <c r="A78" s="79" t="s">
        <v>65</v>
      </c>
      <c r="B78" s="106">
        <v>11243.68063607013</v>
      </c>
      <c r="C78" s="106">
        <v>10903.847043876805</v>
      </c>
      <c r="D78" s="107">
        <v>3.11663939182055</v>
      </c>
      <c r="E78" s="106">
        <v>71755.22948173665</v>
      </c>
      <c r="F78" s="106">
        <v>67069.4666072136</v>
      </c>
      <c r="G78" s="83">
        <v>6.98643229409413</v>
      </c>
      <c r="H78" s="24"/>
      <c r="I78" s="24"/>
    </row>
    <row r="79" spans="1:9" ht="12">
      <c r="A79" s="79" t="s">
        <v>66</v>
      </c>
      <c r="B79" s="106">
        <v>1335.5144186595996</v>
      </c>
      <c r="C79" s="106">
        <v>1295.4724713798264</v>
      </c>
      <c r="D79" s="107">
        <v>3.09091456317277</v>
      </c>
      <c r="E79" s="106">
        <v>13873.451681055105</v>
      </c>
      <c r="F79" s="106">
        <v>13719.021545835765</v>
      </c>
      <c r="G79" s="83">
        <v>1.12566435371052</v>
      </c>
      <c r="H79" s="24"/>
      <c r="I79" s="24"/>
    </row>
    <row r="80" spans="1:9" ht="12">
      <c r="A80" s="79" t="s">
        <v>67</v>
      </c>
      <c r="B80" s="106">
        <v>89054.29297202619</v>
      </c>
      <c r="C80" s="106">
        <v>87901.41358630372</v>
      </c>
      <c r="D80" s="107">
        <v>1.31155955141784</v>
      </c>
      <c r="E80" s="106">
        <v>1160069.0476846143</v>
      </c>
      <c r="F80" s="106">
        <v>1085970.6701633814</v>
      </c>
      <c r="G80" s="83">
        <v>6.82323929706914</v>
      </c>
      <c r="H80" s="24"/>
      <c r="I80" s="24"/>
    </row>
    <row r="81" spans="1:7" ht="12">
      <c r="A81" s="78"/>
      <c r="B81" s="106"/>
      <c r="C81" s="106"/>
      <c r="D81" s="107"/>
      <c r="E81" s="106"/>
      <c r="F81" s="106"/>
      <c r="G81" s="83"/>
    </row>
    <row r="82" spans="1:8" ht="12">
      <c r="A82" s="79" t="s">
        <v>68</v>
      </c>
      <c r="B82" s="106">
        <v>7276.97243461806</v>
      </c>
      <c r="C82" s="106">
        <v>20985.904445203116</v>
      </c>
      <c r="D82" s="107">
        <v>-65.3244755134611</v>
      </c>
      <c r="E82" s="106">
        <v>114519.89071631555</v>
      </c>
      <c r="F82" s="106">
        <v>112284.23007860617</v>
      </c>
      <c r="G82" s="83">
        <v>1.99107268771784</v>
      </c>
      <c r="H82" s="48"/>
    </row>
    <row r="83" spans="1:8" ht="12">
      <c r="A83" s="79" t="s">
        <v>69</v>
      </c>
      <c r="B83" s="106">
        <v>3930.434441310458</v>
      </c>
      <c r="C83" s="106">
        <v>16689.330243649427</v>
      </c>
      <c r="D83" s="107">
        <v>-76.4494177781277</v>
      </c>
      <c r="E83" s="106">
        <v>65972.64499969268</v>
      </c>
      <c r="F83" s="106">
        <v>65427.00569445727</v>
      </c>
      <c r="G83" s="83">
        <v>0.833966493566181</v>
      </c>
      <c r="H83" s="48"/>
    </row>
    <row r="84" spans="1:8" ht="12">
      <c r="A84" s="79" t="s">
        <v>70</v>
      </c>
      <c r="B84" s="106">
        <v>1769.8555461015915</v>
      </c>
      <c r="C84" s="106">
        <v>2538.361782195972</v>
      </c>
      <c r="D84" s="107">
        <v>-30.2756778598177</v>
      </c>
      <c r="E84" s="106">
        <v>25339.769977642434</v>
      </c>
      <c r="F84" s="106">
        <v>24001.323510498463</v>
      </c>
      <c r="G84" s="83">
        <v>5.57655275367843</v>
      </c>
      <c r="H84" s="48"/>
    </row>
    <row r="85" spans="1:8" ht="12">
      <c r="A85" s="79" t="s">
        <v>71</v>
      </c>
      <c r="B85" s="106">
        <v>1835.1179269766537</v>
      </c>
      <c r="C85" s="106">
        <v>3426.678135889777</v>
      </c>
      <c r="D85" s="107">
        <v>-46.4461541410529</v>
      </c>
      <c r="E85" s="106">
        <v>28073.454834902786</v>
      </c>
      <c r="F85" s="106">
        <v>28658.625832120633</v>
      </c>
      <c r="G85" s="83">
        <v>-2.04186690822414</v>
      </c>
      <c r="H85" s="48"/>
    </row>
    <row r="86" spans="1:7" ht="12">
      <c r="A86" s="78"/>
      <c r="B86" s="106"/>
      <c r="C86" s="106"/>
      <c r="D86" s="107"/>
      <c r="E86" s="106"/>
      <c r="F86" s="106"/>
      <c r="G86" s="83"/>
    </row>
    <row r="87" spans="1:7" ht="12">
      <c r="A87" s="79" t="s">
        <v>72</v>
      </c>
      <c r="B87" s="106">
        <v>5090.63648446607</v>
      </c>
      <c r="C87" s="106">
        <v>5785.099125837113</v>
      </c>
      <c r="D87" s="107">
        <v>-12.0043343470031</v>
      </c>
      <c r="E87" s="106">
        <v>57954.02329857687</v>
      </c>
      <c r="F87" s="106">
        <v>58806.70856928215</v>
      </c>
      <c r="G87" s="83">
        <v>-1.44997958812931</v>
      </c>
    </row>
    <row r="88" spans="1:7" ht="12">
      <c r="A88" s="79" t="s">
        <v>73</v>
      </c>
      <c r="B88" s="106">
        <v>11866.003293147349</v>
      </c>
      <c r="C88" s="106">
        <v>11751.949450501415</v>
      </c>
      <c r="D88" s="107">
        <v>0.970509983269772</v>
      </c>
      <c r="E88" s="106">
        <v>165506.46869385566</v>
      </c>
      <c r="F88" s="106">
        <v>165135.7821284541</v>
      </c>
      <c r="G88" s="83">
        <v>0.224473800059402</v>
      </c>
    </row>
    <row r="89" spans="1:7" ht="12">
      <c r="A89" s="79" t="s">
        <v>74</v>
      </c>
      <c r="B89" s="106">
        <v>3502.587545766032</v>
      </c>
      <c r="C89" s="106">
        <v>3995.7892553344323</v>
      </c>
      <c r="D89" s="107">
        <v>-12.3430360825454</v>
      </c>
      <c r="E89" s="106">
        <v>37339.86198053962</v>
      </c>
      <c r="F89" s="106">
        <v>38394.4097139233</v>
      </c>
      <c r="G89" s="83">
        <v>-2.74661790932875</v>
      </c>
    </row>
    <row r="90" spans="1:7" ht="12">
      <c r="A90" s="79" t="s">
        <v>75</v>
      </c>
      <c r="B90" s="106">
        <v>495.7358479971764</v>
      </c>
      <c r="C90" s="106">
        <v>326.07568447154523</v>
      </c>
      <c r="D90" s="107">
        <v>52.0309153994696</v>
      </c>
      <c r="E90" s="106">
        <v>3773.0128448997198</v>
      </c>
      <c r="F90" s="106">
        <v>4244.341024471624</v>
      </c>
      <c r="G90" s="83">
        <v>-11.1048611988142</v>
      </c>
    </row>
    <row r="91" spans="1:7" ht="12">
      <c r="A91" s="79" t="s">
        <v>76</v>
      </c>
      <c r="B91" s="106">
        <v>477.9472935530091</v>
      </c>
      <c r="C91" s="106">
        <v>1110.4514161544114</v>
      </c>
      <c r="D91" s="107">
        <v>-56.9591891549671</v>
      </c>
      <c r="E91" s="106">
        <v>8508.209832525028</v>
      </c>
      <c r="F91" s="106">
        <v>10193.336541538147</v>
      </c>
      <c r="G91" s="83">
        <v>-16.5316498885932</v>
      </c>
    </row>
    <row r="92" spans="1:7" ht="12">
      <c r="A92" s="79" t="s">
        <v>77</v>
      </c>
      <c r="B92" s="106">
        <v>5008.491771862987</v>
      </c>
      <c r="C92" s="106">
        <v>4776.579372011856</v>
      </c>
      <c r="D92" s="107">
        <v>4.85519828708406</v>
      </c>
      <c r="E92" s="106">
        <v>54805.06677098866</v>
      </c>
      <c r="F92" s="106">
        <v>52667.76862172234</v>
      </c>
      <c r="G92" s="83">
        <v>4.05807613498328</v>
      </c>
    </row>
    <row r="93" spans="1:7" ht="12">
      <c r="A93" s="78"/>
      <c r="B93" s="106"/>
      <c r="C93" s="106"/>
      <c r="D93" s="107"/>
      <c r="E93" s="106"/>
      <c r="F93" s="106"/>
      <c r="G93" s="83"/>
    </row>
    <row r="94" spans="1:7" ht="12">
      <c r="A94" s="79" t="s">
        <v>78</v>
      </c>
      <c r="B94" s="106"/>
      <c r="C94" s="106"/>
      <c r="D94" s="107"/>
      <c r="E94" s="106"/>
      <c r="F94" s="106"/>
      <c r="G94" s="83"/>
    </row>
    <row r="95" spans="1:7" ht="12">
      <c r="A95" s="86" t="s">
        <v>79</v>
      </c>
      <c r="B95" s="107">
        <v>46.88838372685945</v>
      </c>
      <c r="C95" s="107">
        <v>48.62665769339323</v>
      </c>
      <c r="D95" s="107">
        <v>-1.73827396653378</v>
      </c>
      <c r="E95" s="107">
        <v>42.41333851494075</v>
      </c>
      <c r="F95" s="107">
        <v>41.810313315260665</v>
      </c>
      <c r="G95" s="83">
        <v>0.603025199680083</v>
      </c>
    </row>
    <row r="96" spans="1:7" ht="12">
      <c r="A96" s="86" t="s">
        <v>80</v>
      </c>
      <c r="B96" s="107">
        <v>53.11161627318278</v>
      </c>
      <c r="C96" s="107">
        <v>51.373342306544465</v>
      </c>
      <c r="D96" s="107">
        <v>1.73827396663832</v>
      </c>
      <c r="E96" s="107">
        <v>57.58666148504061</v>
      </c>
      <c r="F96" s="107">
        <v>58.18968668470376</v>
      </c>
      <c r="G96" s="83">
        <v>-0.603025199663151</v>
      </c>
    </row>
    <row r="97" spans="1:7" ht="12">
      <c r="A97" s="79" t="s">
        <v>81</v>
      </c>
      <c r="B97" s="107">
        <v>3.76539621038941</v>
      </c>
      <c r="C97" s="107">
        <v>3.635500177913184</v>
      </c>
      <c r="D97" s="107">
        <v>3.5729893032432</v>
      </c>
      <c r="E97" s="107">
        <v>4.001331609992593</v>
      </c>
      <c r="F97" s="107">
        <v>4.05903057128883</v>
      </c>
      <c r="G97" s="83">
        <v>-1.42149610067896</v>
      </c>
    </row>
    <row r="98" spans="1:7" ht="12">
      <c r="A98" s="78"/>
      <c r="B98" s="106"/>
      <c r="C98" s="106"/>
      <c r="D98" s="107"/>
      <c r="E98" s="106"/>
      <c r="F98" s="106"/>
      <c r="G98" s="83"/>
    </row>
    <row r="99" spans="1:7" ht="12">
      <c r="A99" s="79" t="s">
        <v>82</v>
      </c>
      <c r="B99" s="106">
        <v>3811.016701373542</v>
      </c>
      <c r="C99" s="106">
        <v>6603.621569409926</v>
      </c>
      <c r="D99" s="107">
        <v>-42.2889900440785</v>
      </c>
      <c r="E99" s="106">
        <v>64190.83757464036</v>
      </c>
      <c r="F99" s="106">
        <v>63362.65534005921</v>
      </c>
      <c r="G99" s="83">
        <v>1.30705102261956</v>
      </c>
    </row>
    <row r="100" spans="1:7" ht="12">
      <c r="A100" s="79" t="s">
        <v>83</v>
      </c>
      <c r="B100" s="106">
        <v>120052.00549629191</v>
      </c>
      <c r="C100" s="106">
        <v>123037.43636643629</v>
      </c>
      <c r="D100" s="107">
        <v>-2.42644105591815</v>
      </c>
      <c r="E100" s="106">
        <v>1471743.1161750557</v>
      </c>
      <c r="F100" s="106">
        <v>1389360.5023103931</v>
      </c>
      <c r="G100" s="83">
        <v>5.92953475557042</v>
      </c>
    </row>
    <row r="101" spans="1:7" ht="12">
      <c r="A101" s="78"/>
      <c r="B101" s="106"/>
      <c r="C101" s="106"/>
      <c r="D101" s="107"/>
      <c r="E101" s="106"/>
      <c r="F101" s="106"/>
      <c r="G101" s="83"/>
    </row>
    <row r="102" spans="1:7" ht="17.25" customHeight="1">
      <c r="A102" s="79" t="s">
        <v>84</v>
      </c>
      <c r="B102" s="106">
        <v>28849.907577489448</v>
      </c>
      <c r="C102" s="106">
        <v>31774.3181229969</v>
      </c>
      <c r="D102" s="107">
        <v>-9.20369253617716</v>
      </c>
      <c r="E102" s="106">
        <v>318483.12414802465</v>
      </c>
      <c r="F102" s="106">
        <v>310271.27466864727</v>
      </c>
      <c r="G102" s="83">
        <v>2.64666765821206</v>
      </c>
    </row>
    <row r="103" spans="1:7" ht="17.25" customHeight="1">
      <c r="A103" s="79" t="s">
        <v>85</v>
      </c>
      <c r="B103" s="106">
        <v>95013.11462020176</v>
      </c>
      <c r="C103" s="106">
        <v>97866.73981282472</v>
      </c>
      <c r="D103" s="107">
        <v>-2.91582737718725</v>
      </c>
      <c r="E103" s="106">
        <v>1217450.8296014336</v>
      </c>
      <c r="F103" s="106">
        <v>1142451.882981583</v>
      </c>
      <c r="G103" s="83">
        <v>6.56473570021326</v>
      </c>
    </row>
    <row r="104" spans="1:7" ht="12">
      <c r="A104" s="78"/>
      <c r="B104" s="106"/>
      <c r="C104" s="106"/>
      <c r="D104" s="107"/>
      <c r="E104" s="106"/>
      <c r="F104" s="106"/>
      <c r="G104" s="83"/>
    </row>
    <row r="105" spans="1:9" ht="12">
      <c r="A105" s="79" t="s">
        <v>86</v>
      </c>
      <c r="B105" s="106">
        <v>93667.63338076572</v>
      </c>
      <c r="C105" s="106">
        <v>95911.26285296428</v>
      </c>
      <c r="D105" s="107">
        <v>-2.3392763325806</v>
      </c>
      <c r="E105" s="106">
        <v>1197240.1774315713</v>
      </c>
      <c r="F105" s="106">
        <v>1122778.7990039496</v>
      </c>
      <c r="G105" s="83">
        <v>6.63188318960766</v>
      </c>
      <c r="H105" s="108"/>
      <c r="I105" s="108"/>
    </row>
    <row r="106" spans="1:7" ht="12">
      <c r="A106" s="79"/>
      <c r="B106" s="106"/>
      <c r="C106" s="106"/>
      <c r="D106" s="107"/>
      <c r="E106" s="106"/>
      <c r="F106" s="106"/>
      <c r="G106" s="83"/>
    </row>
    <row r="107" spans="1:7" ht="12">
      <c r="A107" s="109" t="s">
        <v>87</v>
      </c>
      <c r="B107" s="106">
        <v>47.49430662458974</v>
      </c>
      <c r="C107" s="106">
        <v>46.53159563383406</v>
      </c>
      <c r="D107" s="107">
        <v>2.06894042132455</v>
      </c>
      <c r="E107" s="106">
        <v>46.87088343517444</v>
      </c>
      <c r="F107" s="106">
        <v>46.990546005977585</v>
      </c>
      <c r="G107" s="83">
        <v>-0.254652437509284</v>
      </c>
    </row>
    <row r="108" spans="1:7" ht="12">
      <c r="A108" s="110" t="s">
        <v>88</v>
      </c>
      <c r="B108" s="111">
        <v>1.777523990586272</v>
      </c>
      <c r="C108" s="111">
        <v>1.7427316065155</v>
      </c>
      <c r="D108" s="112">
        <v>1.99642813274831</v>
      </c>
      <c r="E108" s="111">
        <v>2.013296082849275</v>
      </c>
      <c r="F108" s="111">
        <v>1.9886181181456277</v>
      </c>
      <c r="G108" s="91">
        <v>1.24096046789814</v>
      </c>
    </row>
    <row r="109" spans="1:7" ht="12">
      <c r="A109" s="113" t="s">
        <v>89</v>
      </c>
      <c r="B109" s="95"/>
      <c r="C109" s="95"/>
      <c r="D109" s="114"/>
      <c r="E109" s="95"/>
      <c r="F109" s="95"/>
      <c r="G109" s="95"/>
    </row>
    <row r="110" ht="12">
      <c r="A110" s="102" t="s">
        <v>90</v>
      </c>
    </row>
    <row r="111" ht="12">
      <c r="A111" s="102" t="s">
        <v>91</v>
      </c>
    </row>
    <row r="112" ht="12">
      <c r="A112" s="73" t="s">
        <v>92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3" customWidth="1"/>
    <col min="2" max="4" width="10.00390625" style="73" customWidth="1"/>
    <col min="5" max="6" width="10.421875" style="73" customWidth="1"/>
    <col min="7" max="7" width="10.00390625" style="73" customWidth="1"/>
    <col min="8" max="16384" width="8.8515625" style="73" customWidth="1"/>
  </cols>
  <sheetData>
    <row r="1" spans="1:7" s="68" customFormat="1" ht="12">
      <c r="A1" s="67" t="s">
        <v>113</v>
      </c>
      <c r="B1" s="67"/>
      <c r="C1" s="67"/>
      <c r="D1" s="67"/>
      <c r="E1" s="67"/>
      <c r="F1" s="67"/>
      <c r="G1" s="67"/>
    </row>
    <row r="2" s="68" customFormat="1" ht="4.5" customHeight="1"/>
    <row r="3" spans="1:7" ht="12">
      <c r="A3" s="69"/>
      <c r="B3" s="70" t="str">
        <f>+'HL'!B3</f>
        <v>SEPTEMBER</v>
      </c>
      <c r="C3" s="71"/>
      <c r="D3" s="72"/>
      <c r="E3" s="70" t="s">
        <v>2</v>
      </c>
      <c r="F3" s="71"/>
      <c r="G3" s="72"/>
    </row>
    <row r="4" spans="1:7" ht="12">
      <c r="A4" s="74"/>
      <c r="B4" s="75" t="str">
        <f>+'HL'!B4</f>
        <v>2017P</v>
      </c>
      <c r="C4" s="75" t="str">
        <f>+'HL'!C4</f>
        <v>2016</v>
      </c>
      <c r="D4" s="75" t="s">
        <v>5</v>
      </c>
      <c r="E4" s="75" t="str">
        <f>+B4</f>
        <v>2017P</v>
      </c>
      <c r="F4" s="75" t="str">
        <f>+C4</f>
        <v>2016</v>
      </c>
      <c r="G4" s="75" t="s">
        <v>5</v>
      </c>
    </row>
    <row r="5" spans="1:7" ht="12">
      <c r="A5" s="78"/>
      <c r="B5" s="79"/>
      <c r="C5" s="80"/>
      <c r="D5" s="81"/>
      <c r="E5" s="79"/>
      <c r="F5" s="80"/>
      <c r="G5" s="81"/>
    </row>
    <row r="6" spans="1:7" ht="12">
      <c r="A6" s="79" t="s">
        <v>6</v>
      </c>
      <c r="B6" s="82">
        <v>140821.3370036627</v>
      </c>
      <c r="C6" s="82">
        <v>132217.49089865416</v>
      </c>
      <c r="D6" s="83">
        <v>6.50734335263059</v>
      </c>
      <c r="E6" s="82">
        <v>1175173.770689126</v>
      </c>
      <c r="F6" s="82">
        <v>1100899.496909903</v>
      </c>
      <c r="G6" s="83">
        <v>6.746689773926</v>
      </c>
    </row>
    <row r="7" spans="1:7" ht="12">
      <c r="A7" s="79" t="s">
        <v>7</v>
      </c>
      <c r="B7" s="82">
        <v>682.3370036643267</v>
      </c>
      <c r="C7" s="82">
        <v>795.4908986517844</v>
      </c>
      <c r="D7" s="83">
        <v>-14.2244110120221</v>
      </c>
      <c r="E7" s="82">
        <v>5986.770689140063</v>
      </c>
      <c r="F7" s="82">
        <v>6211.496909900299</v>
      </c>
      <c r="G7" s="83">
        <v>-3.6179076319277</v>
      </c>
    </row>
    <row r="8" spans="1:7" ht="12">
      <c r="A8" s="79" t="s">
        <v>8</v>
      </c>
      <c r="B8" s="82">
        <v>140138.99999999718</v>
      </c>
      <c r="C8" s="82">
        <v>131422.00000000518</v>
      </c>
      <c r="D8" s="83">
        <v>6.63283164157573</v>
      </c>
      <c r="E8" s="82">
        <v>1169186.9999999858</v>
      </c>
      <c r="F8" s="82">
        <v>1094688.0000000023</v>
      </c>
      <c r="G8" s="83">
        <v>6.80550074541635</v>
      </c>
    </row>
    <row r="9" spans="1:7" ht="12">
      <c r="A9" s="79" t="s">
        <v>9</v>
      </c>
      <c r="B9" s="82">
        <v>831866.3122383507</v>
      </c>
      <c r="C9" s="82">
        <v>784422.0905283141</v>
      </c>
      <c r="D9" s="83">
        <v>6.04830260173864</v>
      </c>
      <c r="E9" s="82">
        <v>7036583.834038927</v>
      </c>
      <c r="F9" s="82">
        <v>6493590.694971686</v>
      </c>
      <c r="G9" s="83">
        <v>8.3619859115498</v>
      </c>
    </row>
    <row r="10" spans="1:7" ht="12">
      <c r="A10" s="79" t="s">
        <v>10</v>
      </c>
      <c r="B10" s="82">
        <v>27728.87707461167</v>
      </c>
      <c r="C10" s="82">
        <v>26147.403017610475</v>
      </c>
      <c r="D10" s="83">
        <v>6.04830260173854</v>
      </c>
      <c r="E10" s="82">
        <v>25775.03235911695</v>
      </c>
      <c r="F10" s="82">
        <v>23699.236113035353</v>
      </c>
      <c r="G10" s="83">
        <v>8.75891626287415</v>
      </c>
    </row>
    <row r="11" spans="1:7" ht="12">
      <c r="A11" s="78"/>
      <c r="B11" s="84"/>
      <c r="C11" s="84"/>
      <c r="D11" s="85"/>
      <c r="E11" s="84"/>
      <c r="F11" s="84"/>
      <c r="G11" s="85"/>
    </row>
    <row r="12" spans="1:7" ht="12">
      <c r="A12" s="79" t="s">
        <v>13</v>
      </c>
      <c r="B12" s="84"/>
      <c r="C12" s="84"/>
      <c r="D12" s="85"/>
      <c r="E12" s="84"/>
      <c r="F12" s="84"/>
      <c r="G12" s="85"/>
    </row>
    <row r="13" spans="1:7" ht="12">
      <c r="A13" s="79" t="s">
        <v>14</v>
      </c>
      <c r="B13" s="82">
        <v>133790.75323431613</v>
      </c>
      <c r="C13" s="82">
        <v>127609.14166836135</v>
      </c>
      <c r="D13" s="83">
        <v>4.84417611868273</v>
      </c>
      <c r="E13" s="82">
        <v>1124895.8171765134</v>
      </c>
      <c r="F13" s="82">
        <v>1065734.8559795092</v>
      </c>
      <c r="G13" s="83">
        <v>5.55118947879675</v>
      </c>
    </row>
    <row r="14" spans="1:7" ht="12">
      <c r="A14" s="79" t="s">
        <v>15</v>
      </c>
      <c r="B14" s="82">
        <v>117775.29049264258</v>
      </c>
      <c r="C14" s="82">
        <v>112045.87305989052</v>
      </c>
      <c r="D14" s="83">
        <v>5.11345690500317</v>
      </c>
      <c r="E14" s="82">
        <v>994383.122820152</v>
      </c>
      <c r="F14" s="82">
        <v>948305.806072362</v>
      </c>
      <c r="G14" s="83">
        <v>4.8589090621126</v>
      </c>
    </row>
    <row r="15" spans="1:7" ht="12">
      <c r="A15" s="79" t="s">
        <v>16</v>
      </c>
      <c r="B15" s="82">
        <v>1054.717706890096</v>
      </c>
      <c r="C15" s="82">
        <v>633.5220860514692</v>
      </c>
      <c r="D15" s="83">
        <v>66.4847572187732</v>
      </c>
      <c r="E15" s="82">
        <v>6997.477694101679</v>
      </c>
      <c r="F15" s="82">
        <v>6093.505801659929</v>
      </c>
      <c r="G15" s="83">
        <v>14.8350050343023</v>
      </c>
    </row>
    <row r="16" spans="1:7" ht="12">
      <c r="A16" s="78"/>
      <c r="B16" s="84"/>
      <c r="C16" s="84"/>
      <c r="D16" s="85"/>
      <c r="E16" s="84"/>
      <c r="F16" s="84"/>
      <c r="G16" s="85"/>
    </row>
    <row r="17" spans="1:7" ht="12">
      <c r="A17" s="79" t="s">
        <v>17</v>
      </c>
      <c r="B17" s="82">
        <v>1783.364995511197</v>
      </c>
      <c r="C17" s="82">
        <v>1713.7106468069035</v>
      </c>
      <c r="D17" s="83">
        <v>4.06453381345784</v>
      </c>
      <c r="E17" s="82">
        <v>18589.991521571264</v>
      </c>
      <c r="F17" s="82">
        <v>17167.88044807434</v>
      </c>
      <c r="G17" s="83">
        <v>8.28355648094252</v>
      </c>
    </row>
    <row r="18" spans="1:7" ht="12">
      <c r="A18" s="79" t="s">
        <v>18</v>
      </c>
      <c r="B18" s="82">
        <v>108.84523175912496</v>
      </c>
      <c r="C18" s="82">
        <v>195.87147722821638</v>
      </c>
      <c r="D18" s="83">
        <v>-44.4302798450303</v>
      </c>
      <c r="E18" s="82">
        <v>1350.6696076598455</v>
      </c>
      <c r="F18" s="82">
        <v>1737.6717512234807</v>
      </c>
      <c r="G18" s="83">
        <v>-22.2713031555672</v>
      </c>
    </row>
    <row r="19" spans="1:7" ht="12">
      <c r="A19" s="79" t="s">
        <v>19</v>
      </c>
      <c r="B19" s="82">
        <v>816.7528964245909</v>
      </c>
      <c r="C19" s="82">
        <v>970.7789331557308</v>
      </c>
      <c r="D19" s="83">
        <v>-15.8662318959111</v>
      </c>
      <c r="E19" s="82">
        <v>10575.91704759925</v>
      </c>
      <c r="F19" s="82">
        <v>10789.875676104964</v>
      </c>
      <c r="G19" s="83">
        <v>-1.98295731043076</v>
      </c>
    </row>
    <row r="20" spans="1:7" ht="12">
      <c r="A20" s="78"/>
      <c r="B20" s="84"/>
      <c r="C20" s="84"/>
      <c r="D20" s="85"/>
      <c r="E20" s="84"/>
      <c r="F20" s="84"/>
      <c r="G20" s="85"/>
    </row>
    <row r="21" spans="1:7" ht="12">
      <c r="A21" s="79" t="s">
        <v>20</v>
      </c>
      <c r="B21" s="82">
        <v>5259.836973006272</v>
      </c>
      <c r="C21" s="82">
        <v>5881.955805034337</v>
      </c>
      <c r="D21" s="83">
        <v>-10.5767342130588</v>
      </c>
      <c r="E21" s="82">
        <v>44555.777669546405</v>
      </c>
      <c r="F21" s="82">
        <v>42992.16399031012</v>
      </c>
      <c r="G21" s="83">
        <v>3.63697365777798</v>
      </c>
    </row>
    <row r="22" spans="1:7" ht="12">
      <c r="A22" s="79" t="s">
        <v>21</v>
      </c>
      <c r="B22" s="82">
        <v>5007.283835036205</v>
      </c>
      <c r="C22" s="82">
        <v>5873.468666972616</v>
      </c>
      <c r="D22" s="83">
        <v>-14.7474155571323</v>
      </c>
      <c r="E22" s="82">
        <v>43587.64363860121</v>
      </c>
      <c r="F22" s="82">
        <v>42328.185215329526</v>
      </c>
      <c r="G22" s="83">
        <v>2.97546048068122</v>
      </c>
    </row>
    <row r="23" spans="1:7" ht="12">
      <c r="A23" s="79" t="s">
        <v>22</v>
      </c>
      <c r="B23" s="82">
        <v>744.9204989132937</v>
      </c>
      <c r="C23" s="82">
        <v>1142.1019923892038</v>
      </c>
      <c r="D23" s="83">
        <v>-34.7763593902005</v>
      </c>
      <c r="E23" s="82">
        <v>7671.022449528102</v>
      </c>
      <c r="F23" s="82">
        <v>7649.021839058835</v>
      </c>
      <c r="G23" s="83">
        <v>0.287626456456472</v>
      </c>
    </row>
    <row r="24" spans="1:7" ht="12">
      <c r="A24" s="79" t="s">
        <v>23</v>
      </c>
      <c r="B24" s="82">
        <v>1599.1986420652597</v>
      </c>
      <c r="C24" s="82">
        <v>1199.283942596743</v>
      </c>
      <c r="D24" s="83">
        <v>33.3461230709555</v>
      </c>
      <c r="E24" s="82">
        <v>14833.728272754857</v>
      </c>
      <c r="F24" s="82">
        <v>14690.56808666377</v>
      </c>
      <c r="G24" s="83">
        <v>0.974504084842362</v>
      </c>
    </row>
    <row r="25" spans="1:7" ht="12">
      <c r="A25" s="78"/>
      <c r="B25" s="84"/>
      <c r="C25" s="84"/>
      <c r="D25" s="85"/>
      <c r="E25" s="84"/>
      <c r="F25" s="84"/>
      <c r="G25" s="85"/>
    </row>
    <row r="26" spans="1:7" ht="12">
      <c r="A26" s="79" t="s">
        <v>24</v>
      </c>
      <c r="B26" s="82">
        <v>322.0724235711532</v>
      </c>
      <c r="C26" s="82">
        <v>52.805074212762555</v>
      </c>
      <c r="D26" s="83">
        <v>509.927035181234</v>
      </c>
      <c r="E26" s="82">
        <v>1776.641947207929</v>
      </c>
      <c r="F26" s="82">
        <v>1199.705185582385</v>
      </c>
      <c r="G26" s="83">
        <v>48.0898781266396</v>
      </c>
    </row>
    <row r="27" spans="1:7" ht="12">
      <c r="A27" s="79" t="s">
        <v>25</v>
      </c>
      <c r="B27" s="82">
        <v>0</v>
      </c>
      <c r="C27" s="82">
        <v>0</v>
      </c>
      <c r="D27" s="83">
        <v>0</v>
      </c>
      <c r="E27" s="82">
        <v>0</v>
      </c>
      <c r="F27" s="82">
        <v>29.84783417258105</v>
      </c>
      <c r="G27" s="83">
        <v>-100</v>
      </c>
    </row>
    <row r="28" spans="1:7" ht="12">
      <c r="A28" s="79" t="s">
        <v>26</v>
      </c>
      <c r="B28" s="82">
        <v>33.67375172934222</v>
      </c>
      <c r="C28" s="82">
        <v>34.48038829857012</v>
      </c>
      <c r="D28" s="83">
        <v>-2.33940686004789</v>
      </c>
      <c r="E28" s="82">
        <v>1286.3506348024603</v>
      </c>
      <c r="F28" s="82">
        <v>737.6531206505733</v>
      </c>
      <c r="G28" s="83">
        <v>74.3842191934284</v>
      </c>
    </row>
    <row r="29" spans="1:7" ht="12">
      <c r="A29" s="78"/>
      <c r="B29" s="84"/>
      <c r="C29" s="84"/>
      <c r="D29" s="85"/>
      <c r="E29" s="84"/>
      <c r="F29" s="84"/>
      <c r="G29" s="85"/>
    </row>
    <row r="30" spans="1:7" ht="12">
      <c r="A30" s="86" t="s">
        <v>27</v>
      </c>
      <c r="B30" s="82">
        <v>372.5830511651666</v>
      </c>
      <c r="C30" s="82">
        <v>7.402646296812847</v>
      </c>
      <c r="D30" s="83">
        <v>4933.10621940129</v>
      </c>
      <c r="E30" s="82">
        <v>1690.930267953564</v>
      </c>
      <c r="F30" s="82">
        <v>744.2128844043626</v>
      </c>
      <c r="G30" s="83">
        <v>127.210560766751</v>
      </c>
    </row>
    <row r="31" spans="1:7" ht="12">
      <c r="A31" s="86" t="s">
        <v>28</v>
      </c>
      <c r="B31" s="82">
        <v>0</v>
      </c>
      <c r="C31" s="82">
        <v>1.084491764907373</v>
      </c>
      <c r="D31" s="83">
        <v>-100</v>
      </c>
      <c r="E31" s="82">
        <v>86.88301417495725</v>
      </c>
      <c r="F31" s="82">
        <v>29.814931513622394</v>
      </c>
      <c r="G31" s="83">
        <v>191.407726813864</v>
      </c>
    </row>
    <row r="32" spans="1:7" ht="12">
      <c r="A32" s="86" t="s">
        <v>29</v>
      </c>
      <c r="B32" s="82">
        <v>252.55313797006667</v>
      </c>
      <c r="C32" s="82">
        <v>0</v>
      </c>
      <c r="D32" s="83">
        <v>0</v>
      </c>
      <c r="E32" s="82">
        <v>1310.8525912711557</v>
      </c>
      <c r="F32" s="82">
        <v>584.3864290130389</v>
      </c>
      <c r="G32" s="83">
        <v>124.312633933857</v>
      </c>
    </row>
    <row r="33" spans="1:7" ht="12">
      <c r="A33" s="78"/>
      <c r="B33" s="84"/>
      <c r="C33" s="84"/>
      <c r="D33" s="85"/>
      <c r="E33" s="84"/>
      <c r="F33" s="84"/>
      <c r="G33" s="85"/>
    </row>
    <row r="34" spans="1:7" ht="12">
      <c r="A34" s="79" t="s">
        <v>30</v>
      </c>
      <c r="B34" s="82">
        <v>17695.955716761087</v>
      </c>
      <c r="C34" s="82">
        <v>13923.52712964692</v>
      </c>
      <c r="D34" s="83">
        <v>27.0939148678905</v>
      </c>
      <c r="E34" s="82">
        <v>135935.35135263784</v>
      </c>
      <c r="F34" s="82">
        <v>107296.17032715955</v>
      </c>
      <c r="G34" s="83">
        <v>26.6917085094033</v>
      </c>
    </row>
    <row r="35" spans="1:7" ht="12">
      <c r="A35" s="79" t="s">
        <v>31</v>
      </c>
      <c r="B35" s="82">
        <v>15296.459924456132</v>
      </c>
      <c r="C35" s="82">
        <v>11482.899328713554</v>
      </c>
      <c r="D35" s="83">
        <v>33.2107814113338</v>
      </c>
      <c r="E35" s="82">
        <v>108324.63160497646</v>
      </c>
      <c r="F35" s="82">
        <v>82257.36381712843</v>
      </c>
      <c r="G35" s="83">
        <v>31.689889607695</v>
      </c>
    </row>
    <row r="36" spans="1:7" ht="12">
      <c r="A36" s="79" t="s">
        <v>32</v>
      </c>
      <c r="B36" s="82">
        <v>4534.400191114643</v>
      </c>
      <c r="C36" s="82">
        <v>4171.012569408158</v>
      </c>
      <c r="D36" s="83">
        <v>8.71221593460813</v>
      </c>
      <c r="E36" s="82">
        <v>43528.840654214066</v>
      </c>
      <c r="F36" s="82">
        <v>35271.260059210486</v>
      </c>
      <c r="G36" s="83">
        <v>23.4116404719917</v>
      </c>
    </row>
    <row r="37" spans="1:7" ht="12">
      <c r="A37" s="79" t="s">
        <v>33</v>
      </c>
      <c r="B37" s="82">
        <v>5592.115687961873</v>
      </c>
      <c r="C37" s="82">
        <v>3086.4220018866176</v>
      </c>
      <c r="D37" s="83">
        <v>81.1844162769581</v>
      </c>
      <c r="E37" s="82">
        <v>38051.336347242206</v>
      </c>
      <c r="F37" s="82">
        <v>22973.44160217783</v>
      </c>
      <c r="G37" s="83">
        <v>65.6318500560884</v>
      </c>
    </row>
    <row r="38" spans="1:7" ht="12">
      <c r="A38" s="86" t="s">
        <v>34</v>
      </c>
      <c r="B38" s="82">
        <v>2532.0469152815895</v>
      </c>
      <c r="C38" s="82">
        <v>2570.9579117732897</v>
      </c>
      <c r="D38" s="83">
        <v>-1.51348243833606</v>
      </c>
      <c r="E38" s="82">
        <v>26134.77905204492</v>
      </c>
      <c r="F38" s="82">
        <v>24217.807637216472</v>
      </c>
      <c r="G38" s="83">
        <v>7.91554480713011</v>
      </c>
    </row>
    <row r="39" spans="1:7" ht="12">
      <c r="A39" s="87"/>
      <c r="B39" s="84"/>
      <c r="C39" s="84"/>
      <c r="D39" s="85"/>
      <c r="E39" s="84"/>
      <c r="F39" s="84"/>
      <c r="G39" s="85"/>
    </row>
    <row r="40" spans="1:7" ht="12">
      <c r="A40" s="86" t="s">
        <v>35</v>
      </c>
      <c r="B40" s="82">
        <v>23046.046511017816</v>
      </c>
      <c r="C40" s="82">
        <v>20171.61783876558</v>
      </c>
      <c r="D40" s="83">
        <v>14.2498667941656</v>
      </c>
      <c r="E40" s="82">
        <v>180790.64786898112</v>
      </c>
      <c r="F40" s="82">
        <v>152593.6908375457</v>
      </c>
      <c r="G40" s="83">
        <v>18.4784553520332</v>
      </c>
    </row>
    <row r="41" spans="1:7" ht="12">
      <c r="A41" s="86" t="s">
        <v>36</v>
      </c>
      <c r="B41" s="82">
        <v>7030.583769346049</v>
      </c>
      <c r="C41" s="82">
        <v>4608.3492302957875</v>
      </c>
      <c r="D41" s="83">
        <v>52.5618701622314</v>
      </c>
      <c r="E41" s="82">
        <v>50277.95351261696</v>
      </c>
      <c r="F41" s="82">
        <v>35164.640930396694</v>
      </c>
      <c r="G41" s="83">
        <v>42.9787200504475</v>
      </c>
    </row>
    <row r="42" spans="1:7" ht="12">
      <c r="A42" s="86" t="s">
        <v>37</v>
      </c>
      <c r="B42" s="82">
        <v>16015.462741671752</v>
      </c>
      <c r="C42" s="82">
        <v>15563.268608469827</v>
      </c>
      <c r="D42" s="83">
        <v>2.90552161360135</v>
      </c>
      <c r="E42" s="82">
        <v>130512.69435636423</v>
      </c>
      <c r="F42" s="82">
        <v>117429.049907149</v>
      </c>
      <c r="G42" s="83">
        <v>11.1417442784051</v>
      </c>
    </row>
    <row r="43" spans="1:7" ht="12">
      <c r="A43" s="79" t="s">
        <v>38</v>
      </c>
      <c r="B43" s="82">
        <v>124221.17191127647</v>
      </c>
      <c r="C43" s="82">
        <v>116471.35302315975</v>
      </c>
      <c r="D43" s="83">
        <v>6.65384121241873</v>
      </c>
      <c r="E43" s="82">
        <v>1041543.0342387552</v>
      </c>
      <c r="F43" s="82">
        <v>980725.6040305058</v>
      </c>
      <c r="G43" s="83">
        <v>6.20126872983707</v>
      </c>
    </row>
    <row r="44" spans="1:7" ht="12">
      <c r="A44" s="79" t="s">
        <v>39</v>
      </c>
      <c r="B44" s="82">
        <v>16600.165092383504</v>
      </c>
      <c r="C44" s="82">
        <v>15746.137875496672</v>
      </c>
      <c r="D44" s="83">
        <v>5.42372500253428</v>
      </c>
      <c r="E44" s="82">
        <v>133630.73645037605</v>
      </c>
      <c r="F44" s="82">
        <v>120173.89287939935</v>
      </c>
      <c r="G44" s="83">
        <v>11.1978094813666</v>
      </c>
    </row>
    <row r="45" spans="1:7" ht="12">
      <c r="A45" s="79" t="s">
        <v>40</v>
      </c>
      <c r="B45" s="88">
        <v>1.1288915205529264</v>
      </c>
      <c r="C45" s="88">
        <v>1.1282928969408612</v>
      </c>
      <c r="D45" s="83">
        <v>0.0530556926918749</v>
      </c>
      <c r="E45" s="88">
        <v>1.1287491339486158</v>
      </c>
      <c r="F45" s="88">
        <v>1.121329434253603</v>
      </c>
      <c r="G45" s="83">
        <v>0.661687767070119</v>
      </c>
    </row>
    <row r="46" spans="1:7" ht="12">
      <c r="A46" s="78"/>
      <c r="B46" s="84"/>
      <c r="C46" s="84"/>
      <c r="D46" s="85"/>
      <c r="E46" s="84"/>
      <c r="F46" s="84"/>
      <c r="G46" s="85"/>
    </row>
    <row r="47" spans="1:7" ht="12">
      <c r="A47" s="79" t="s">
        <v>41</v>
      </c>
      <c r="B47" s="84"/>
      <c r="C47" s="84"/>
      <c r="D47" s="85"/>
      <c r="E47" s="84"/>
      <c r="F47" s="84"/>
      <c r="G47" s="85"/>
    </row>
    <row r="48" spans="1:7" ht="12">
      <c r="A48" s="79" t="s">
        <v>42</v>
      </c>
      <c r="B48" s="88">
        <v>5.9072462308514675</v>
      </c>
      <c r="C48" s="88">
        <v>5.932816340688089</v>
      </c>
      <c r="D48" s="83">
        <v>-0.430994461454306</v>
      </c>
      <c r="E48" s="88">
        <v>5.987696466295915</v>
      </c>
      <c r="F48" s="88">
        <v>5.898440968679195</v>
      </c>
      <c r="G48" s="83">
        <v>1.51320489754272</v>
      </c>
    </row>
    <row r="49" spans="1:9" ht="12.75">
      <c r="A49" s="78"/>
      <c r="B49" s="84"/>
      <c r="C49" s="84"/>
      <c r="D49" s="85"/>
      <c r="E49" s="84"/>
      <c r="F49" s="84"/>
      <c r="G49" s="85"/>
      <c r="H49" s="29"/>
      <c r="I49" s="5"/>
    </row>
    <row r="50" spans="1:9" ht="12.75">
      <c r="A50" s="79" t="s">
        <v>43</v>
      </c>
      <c r="B50" s="84"/>
      <c r="C50" s="84"/>
      <c r="D50" s="85"/>
      <c r="E50" s="84"/>
      <c r="F50" s="84"/>
      <c r="G50" s="85"/>
      <c r="H50" s="29"/>
      <c r="I50" s="30"/>
    </row>
    <row r="51" spans="1:9" ht="12">
      <c r="A51" s="79" t="s">
        <v>44</v>
      </c>
      <c r="B51" s="82">
        <v>114312.11029146335</v>
      </c>
      <c r="C51" s="82">
        <v>108525.20150322861</v>
      </c>
      <c r="D51" s="83">
        <v>5.33231793913101</v>
      </c>
      <c r="E51" s="82">
        <v>961779.5449361157</v>
      </c>
      <c r="F51" s="82">
        <v>927794.1098531499</v>
      </c>
      <c r="G51" s="83">
        <v>3.66303630536575</v>
      </c>
      <c r="H51" s="31"/>
      <c r="I51" s="31"/>
    </row>
    <row r="52" spans="1:9" ht="12">
      <c r="A52" s="79" t="s">
        <v>45</v>
      </c>
      <c r="B52" s="82">
        <v>109569.60371478657</v>
      </c>
      <c r="C52" s="82">
        <v>104403.01881366612</v>
      </c>
      <c r="D52" s="83">
        <v>4.94869301657028</v>
      </c>
      <c r="E52" s="82">
        <v>927796.9832003058</v>
      </c>
      <c r="F52" s="82">
        <v>896620.5329084109</v>
      </c>
      <c r="G52" s="83">
        <v>3.47710643997483</v>
      </c>
      <c r="H52" s="31"/>
      <c r="I52" s="31"/>
    </row>
    <row r="53" spans="1:9" ht="12">
      <c r="A53" s="79" t="s">
        <v>46</v>
      </c>
      <c r="B53" s="82">
        <v>18681.357099813926</v>
      </c>
      <c r="C53" s="82">
        <v>16600.535129988348</v>
      </c>
      <c r="D53" s="83">
        <v>12.5346680304699</v>
      </c>
      <c r="E53" s="82">
        <v>152370.7799471846</v>
      </c>
      <c r="F53" s="82">
        <v>122639.87863378215</v>
      </c>
      <c r="G53" s="83">
        <v>24.2424418913383</v>
      </c>
      <c r="H53" s="31"/>
      <c r="I53" s="31"/>
    </row>
    <row r="54" spans="1:9" ht="12">
      <c r="A54" s="79" t="s">
        <v>47</v>
      </c>
      <c r="B54" s="82">
        <v>13886.98749630616</v>
      </c>
      <c r="C54" s="82">
        <v>12906.065854188446</v>
      </c>
      <c r="D54" s="83">
        <v>7.60046983488289</v>
      </c>
      <c r="E54" s="82">
        <v>120775.46781555327</v>
      </c>
      <c r="F54" s="82">
        <v>97332.82018443904</v>
      </c>
      <c r="G54" s="83">
        <v>24.0850389279711</v>
      </c>
      <c r="H54" s="31"/>
      <c r="I54" s="31"/>
    </row>
    <row r="55" spans="1:9" ht="12">
      <c r="A55" s="79" t="s">
        <v>48</v>
      </c>
      <c r="B55" s="82">
        <v>12045.684461739254</v>
      </c>
      <c r="C55" s="82">
        <v>9415.257501701653</v>
      </c>
      <c r="D55" s="83">
        <v>27.937918421904</v>
      </c>
      <c r="E55" s="82">
        <v>78341.37741148006</v>
      </c>
      <c r="F55" s="82">
        <v>64656.85401699248</v>
      </c>
      <c r="G55" s="83">
        <v>21.1648457113165</v>
      </c>
      <c r="H55" s="31"/>
      <c r="I55" s="31"/>
    </row>
    <row r="56" spans="1:9" ht="12">
      <c r="A56" s="89" t="s">
        <v>49</v>
      </c>
      <c r="B56" s="90">
        <v>9530.748015182675</v>
      </c>
      <c r="C56" s="90">
        <v>7615.870118762751</v>
      </c>
      <c r="D56" s="91">
        <v>25.1432583087566</v>
      </c>
      <c r="E56" s="90">
        <v>62588.3834197558</v>
      </c>
      <c r="F56" s="90">
        <v>52778.64325892832</v>
      </c>
      <c r="G56" s="91">
        <v>18.5865713006331</v>
      </c>
      <c r="H56" s="31"/>
      <c r="I56" s="31"/>
    </row>
    <row r="57" spans="1:9" ht="12">
      <c r="A57" s="92" t="s">
        <v>50</v>
      </c>
      <c r="B57" s="93"/>
      <c r="C57" s="93"/>
      <c r="D57" s="94"/>
      <c r="E57" s="93"/>
      <c r="F57" s="93"/>
      <c r="G57" s="94"/>
      <c r="H57" s="31"/>
      <c r="I57" s="31"/>
    </row>
    <row r="58" spans="2:9" ht="12">
      <c r="B58" s="95"/>
      <c r="C58" s="95"/>
      <c r="D58" s="95"/>
      <c r="E58" s="95"/>
      <c r="F58" s="95"/>
      <c r="G58" s="95"/>
      <c r="H58" s="31"/>
      <c r="I58" s="31"/>
    </row>
    <row r="59" spans="1:9" ht="12">
      <c r="A59" s="67" t="s">
        <v>114</v>
      </c>
      <c r="B59" s="67"/>
      <c r="C59" s="67"/>
      <c r="D59" s="67"/>
      <c r="E59" s="67"/>
      <c r="F59" s="67"/>
      <c r="G59" s="67"/>
      <c r="H59" s="31"/>
      <c r="I59" s="31"/>
    </row>
    <row r="60" spans="1:9" ht="12">
      <c r="A60" s="96"/>
      <c r="B60" s="96"/>
      <c r="C60" s="96"/>
      <c r="D60" s="96"/>
      <c r="E60" s="96"/>
      <c r="F60" s="96"/>
      <c r="G60" s="96"/>
      <c r="H60" s="31"/>
      <c r="I60" s="31"/>
    </row>
    <row r="61" spans="1:9" ht="12">
      <c r="A61" s="69"/>
      <c r="B61" s="70" t="str">
        <f>+B3</f>
        <v>SEPTEMBER</v>
      </c>
      <c r="C61" s="71"/>
      <c r="D61" s="72"/>
      <c r="E61" s="70" t="s">
        <v>2</v>
      </c>
      <c r="F61" s="71"/>
      <c r="G61" s="72"/>
      <c r="H61" s="31"/>
      <c r="I61" s="31"/>
    </row>
    <row r="62" spans="1:9" ht="18.75" customHeight="1">
      <c r="A62" s="74"/>
      <c r="B62" s="75" t="str">
        <f>+B4</f>
        <v>2017P</v>
      </c>
      <c r="C62" s="75" t="str">
        <f>+C4</f>
        <v>2016</v>
      </c>
      <c r="D62" s="76" t="s">
        <v>5</v>
      </c>
      <c r="E62" s="75" t="str">
        <f>+B62</f>
        <v>2017P</v>
      </c>
      <c r="F62" s="75" t="str">
        <f>+C62</f>
        <v>2016</v>
      </c>
      <c r="G62" s="76" t="s">
        <v>5</v>
      </c>
      <c r="H62" s="31"/>
      <c r="I62" s="31"/>
    </row>
    <row r="63" spans="1:9" ht="12">
      <c r="A63" s="17"/>
      <c r="B63" s="97"/>
      <c r="C63" s="98"/>
      <c r="D63" s="99"/>
      <c r="E63" s="97"/>
      <c r="F63" s="98"/>
      <c r="G63" s="100"/>
      <c r="H63" s="31"/>
      <c r="I63" s="31"/>
    </row>
    <row r="64" spans="1:9" ht="12">
      <c r="A64" s="21" t="s">
        <v>52</v>
      </c>
      <c r="B64" s="97"/>
      <c r="C64" s="98"/>
      <c r="D64" s="99"/>
      <c r="E64" s="97"/>
      <c r="F64" s="98"/>
      <c r="G64" s="100"/>
      <c r="H64" s="31"/>
      <c r="I64" s="31"/>
    </row>
    <row r="65" spans="1:9" ht="12">
      <c r="A65" s="86" t="s">
        <v>53</v>
      </c>
      <c r="B65" s="82">
        <v>168.36875864671111</v>
      </c>
      <c r="C65" s="82">
        <v>51.72058244785518</v>
      </c>
      <c r="D65" s="83">
        <v>225.535310466507</v>
      </c>
      <c r="E65" s="82">
        <v>1903.2632910984353</v>
      </c>
      <c r="F65" s="82">
        <v>1437.798856429879</v>
      </c>
      <c r="G65" s="83">
        <v>32.3734041508648</v>
      </c>
      <c r="H65" s="31"/>
      <c r="I65" s="31"/>
    </row>
    <row r="66" spans="1:9" ht="14.25" customHeight="1">
      <c r="A66" s="86" t="s">
        <v>54</v>
      </c>
      <c r="B66" s="82">
        <v>1277.2633985888658</v>
      </c>
      <c r="C66" s="82">
        <v>1613.231739080721</v>
      </c>
      <c r="D66" s="83">
        <v>-20.8257953493589</v>
      </c>
      <c r="E66" s="82">
        <v>14626.65096517455</v>
      </c>
      <c r="F66" s="82">
        <v>12007.87885483061</v>
      </c>
      <c r="G66" s="83">
        <v>21.8087819006472</v>
      </c>
      <c r="H66" s="31"/>
      <c r="I66" s="31"/>
    </row>
    <row r="67" spans="1:9" ht="12">
      <c r="A67" s="86" t="s">
        <v>55</v>
      </c>
      <c r="B67" s="82">
        <v>62.658968461633194</v>
      </c>
      <c r="C67" s="82">
        <v>159.49971440319501</v>
      </c>
      <c r="D67" s="83">
        <v>-60.7153099326314</v>
      </c>
      <c r="E67" s="82">
        <v>1979.61228997242</v>
      </c>
      <c r="F67" s="82">
        <v>1368.3510429488497</v>
      </c>
      <c r="G67" s="83">
        <v>44.671376557457</v>
      </c>
      <c r="H67" s="31"/>
      <c r="I67" s="31"/>
    </row>
    <row r="68" spans="1:9" ht="12">
      <c r="A68" s="103" t="s">
        <v>56</v>
      </c>
      <c r="B68" s="82">
        <v>368.6745253617216</v>
      </c>
      <c r="C68" s="82">
        <v>689.7194400606355</v>
      </c>
      <c r="D68" s="83">
        <v>-46.5471749891071</v>
      </c>
      <c r="E68" s="82">
        <v>4403.938230913643</v>
      </c>
      <c r="F68" s="82">
        <v>4064.9594322951284</v>
      </c>
      <c r="G68" s="83">
        <v>8.33904505726205</v>
      </c>
      <c r="H68" s="31"/>
      <c r="I68" s="31"/>
    </row>
    <row r="69" spans="1:9" ht="12">
      <c r="A69" s="103" t="s">
        <v>57</v>
      </c>
      <c r="B69" s="82">
        <v>130.8366123174239</v>
      </c>
      <c r="C69" s="82">
        <v>153.05723888859896</v>
      </c>
      <c r="D69" s="83">
        <v>-14.5178540606943</v>
      </c>
      <c r="E69" s="82">
        <v>1465.8117699163981</v>
      </c>
      <c r="F69" s="82">
        <v>859.7897178608428</v>
      </c>
      <c r="G69" s="83">
        <v>70.4849150282163</v>
      </c>
      <c r="H69" s="31"/>
      <c r="I69" s="31"/>
    </row>
    <row r="70" spans="1:9" ht="12">
      <c r="A70" s="103" t="s">
        <v>58</v>
      </c>
      <c r="B70" s="82">
        <v>42.635229774136135</v>
      </c>
      <c r="C70" s="82">
        <v>34.48038829857012</v>
      </c>
      <c r="D70" s="83">
        <v>23.6506660103482</v>
      </c>
      <c r="E70" s="82">
        <v>726.1874519745825</v>
      </c>
      <c r="F70" s="82">
        <v>400.75510529850175</v>
      </c>
      <c r="G70" s="83">
        <v>81.2047912486812</v>
      </c>
      <c r="H70" s="31"/>
      <c r="I70" s="31"/>
    </row>
    <row r="71" spans="1:9" ht="12">
      <c r="A71" s="103" t="s">
        <v>59</v>
      </c>
      <c r="B71" s="82">
        <v>302.7373540293501</v>
      </c>
      <c r="C71" s="82">
        <v>248.90696142995773</v>
      </c>
      <c r="D71" s="83">
        <v>21.6267123627799</v>
      </c>
      <c r="E71" s="82">
        <v>3219.112337633711</v>
      </c>
      <c r="F71" s="82">
        <v>2634.8150697633355</v>
      </c>
      <c r="G71" s="83">
        <v>22.1760257323433</v>
      </c>
      <c r="H71" s="31"/>
      <c r="I71" s="31"/>
    </row>
    <row r="72" spans="1:9" ht="12">
      <c r="A72" s="103" t="s">
        <v>60</v>
      </c>
      <c r="B72" s="82">
        <v>69.5192856010866</v>
      </c>
      <c r="C72" s="82">
        <v>176.69002896438673</v>
      </c>
      <c r="D72" s="83">
        <v>-60.6546639849729</v>
      </c>
      <c r="E72" s="82">
        <v>1328.6741496439656</v>
      </c>
      <c r="F72" s="82">
        <v>992.0818093878954</v>
      </c>
      <c r="G72" s="83">
        <v>33.9278814580568</v>
      </c>
      <c r="H72" s="31"/>
      <c r="I72" s="31"/>
    </row>
    <row r="73" spans="1:9" ht="12">
      <c r="A73" s="103" t="s">
        <v>61</v>
      </c>
      <c r="B73" s="82">
        <v>164.39753209674282</v>
      </c>
      <c r="C73" s="82">
        <v>265.0626638143355</v>
      </c>
      <c r="D73" s="83">
        <v>-37.9778616380706</v>
      </c>
      <c r="E73" s="82">
        <v>1529.850378559851</v>
      </c>
      <c r="F73" s="82">
        <v>3794.0901362428012</v>
      </c>
      <c r="G73" s="83">
        <v>-59.6780697446786</v>
      </c>
      <c r="H73" s="31"/>
      <c r="I73" s="31"/>
    </row>
    <row r="74" spans="1:9" ht="12">
      <c r="A74" s="78"/>
      <c r="B74" s="104"/>
      <c r="C74" s="84"/>
      <c r="D74" s="105"/>
      <c r="E74" s="104"/>
      <c r="F74" s="84"/>
      <c r="G74" s="105"/>
      <c r="H74" s="24"/>
      <c r="I74" s="24"/>
    </row>
    <row r="75" spans="1:9" ht="12">
      <c r="A75" s="79" t="s">
        <v>62</v>
      </c>
      <c r="B75" s="104"/>
      <c r="C75" s="84"/>
      <c r="D75" s="105"/>
      <c r="E75" s="104"/>
      <c r="F75" s="84"/>
      <c r="G75" s="105"/>
      <c r="H75" s="24"/>
      <c r="I75" s="24"/>
    </row>
    <row r="76" spans="1:9" ht="12">
      <c r="A76" s="79" t="s">
        <v>63</v>
      </c>
      <c r="B76" s="106">
        <v>119611.86615269381</v>
      </c>
      <c r="C76" s="106">
        <v>112565.65121990448</v>
      </c>
      <c r="D76" s="107">
        <v>6.25964924151159</v>
      </c>
      <c r="E76" s="106">
        <v>989142.1381204801</v>
      </c>
      <c r="F76" s="106">
        <v>907687.077179289</v>
      </c>
      <c r="G76" s="83">
        <v>8.97391435761313</v>
      </c>
      <c r="H76" s="24"/>
      <c r="I76" s="24"/>
    </row>
    <row r="77" spans="1:9" ht="12">
      <c r="A77" s="79" t="s">
        <v>64</v>
      </c>
      <c r="B77" s="106">
        <v>17534.55025706227</v>
      </c>
      <c r="C77" s="106">
        <v>19338.501384415584</v>
      </c>
      <c r="D77" s="107">
        <v>-9.32828812064555</v>
      </c>
      <c r="E77" s="106">
        <v>156203.1256251655</v>
      </c>
      <c r="F77" s="106">
        <v>167533.2462604608</v>
      </c>
      <c r="G77" s="83">
        <v>-6.76290878867145</v>
      </c>
      <c r="H77" s="24"/>
      <c r="I77" s="24"/>
    </row>
    <row r="78" spans="1:9" ht="12">
      <c r="A78" s="79" t="s">
        <v>65</v>
      </c>
      <c r="B78" s="106">
        <v>16570.50457933753</v>
      </c>
      <c r="C78" s="106">
        <v>18232.959975331574</v>
      </c>
      <c r="D78" s="107">
        <v>-9.11785797941353</v>
      </c>
      <c r="E78" s="106">
        <v>148761.18752922924</v>
      </c>
      <c r="F78" s="106">
        <v>158961.4290102704</v>
      </c>
      <c r="G78" s="83">
        <v>-6.41680283358684</v>
      </c>
      <c r="H78" s="24"/>
      <c r="I78" s="24"/>
    </row>
    <row r="79" spans="1:9" ht="12">
      <c r="A79" s="79" t="s">
        <v>66</v>
      </c>
      <c r="B79" s="106">
        <v>2310.9957468984635</v>
      </c>
      <c r="C79" s="106">
        <v>3177.6181822929934</v>
      </c>
      <c r="D79" s="107">
        <v>-27.272705079034</v>
      </c>
      <c r="E79" s="106">
        <v>23688.30251594403</v>
      </c>
      <c r="F79" s="106">
        <v>26160.638693687037</v>
      </c>
      <c r="G79" s="83">
        <v>-9.45059563220687</v>
      </c>
      <c r="H79" s="24"/>
      <c r="I79" s="24"/>
    </row>
    <row r="80" spans="1:9" ht="12">
      <c r="A80" s="79" t="s">
        <v>67</v>
      </c>
      <c r="B80" s="106">
        <v>103752.85411311247</v>
      </c>
      <c r="C80" s="106">
        <v>94557.89826027713</v>
      </c>
      <c r="D80" s="107">
        <v>9.72415421874711</v>
      </c>
      <c r="E80" s="106">
        <v>842191.7527567717</v>
      </c>
      <c r="F80" s="106">
        <v>749390.7163100721</v>
      </c>
      <c r="G80" s="83">
        <v>12.3835316380276</v>
      </c>
      <c r="H80" s="24"/>
      <c r="I80" s="24"/>
    </row>
    <row r="81" spans="1:7" ht="12">
      <c r="A81" s="78"/>
      <c r="B81" s="106"/>
      <c r="C81" s="106"/>
      <c r="D81" s="107"/>
      <c r="E81" s="106"/>
      <c r="F81" s="106"/>
      <c r="G81" s="83"/>
    </row>
    <row r="82" spans="1:8" ht="12">
      <c r="A82" s="79" t="s">
        <v>68</v>
      </c>
      <c r="B82" s="106">
        <v>6649.581973241296</v>
      </c>
      <c r="C82" s="106">
        <v>6910.240527732671</v>
      </c>
      <c r="D82" s="107">
        <v>-3.77206196289813</v>
      </c>
      <c r="E82" s="106">
        <v>78981.8954709591</v>
      </c>
      <c r="F82" s="106">
        <v>90901.70918744632</v>
      </c>
      <c r="G82" s="83">
        <v>-13.1128598384301</v>
      </c>
      <c r="H82" s="48"/>
    </row>
    <row r="83" spans="1:8" ht="12">
      <c r="A83" s="79" t="s">
        <v>69</v>
      </c>
      <c r="B83" s="106">
        <v>915.2804590128469</v>
      </c>
      <c r="C83" s="106">
        <v>1290.9572517557988</v>
      </c>
      <c r="D83" s="107">
        <v>-29.1006377036887</v>
      </c>
      <c r="E83" s="106">
        <v>13159.164265765528</v>
      </c>
      <c r="F83" s="106">
        <v>16018.620485348152</v>
      </c>
      <c r="G83" s="83">
        <v>-17.8508269310588</v>
      </c>
      <c r="H83" s="48"/>
    </row>
    <row r="84" spans="1:8" ht="12">
      <c r="A84" s="79" t="s">
        <v>70</v>
      </c>
      <c r="B84" s="106">
        <v>480.11035337985464</v>
      </c>
      <c r="C84" s="106">
        <v>126.05661885514759</v>
      </c>
      <c r="D84" s="107">
        <v>280.868817314188</v>
      </c>
      <c r="E84" s="106">
        <v>3940.8364280213195</v>
      </c>
      <c r="F84" s="106">
        <v>1921.6723370481975</v>
      </c>
      <c r="G84" s="83">
        <v>105.073276647916</v>
      </c>
      <c r="H84" s="48"/>
    </row>
    <row r="85" spans="1:8" ht="12">
      <c r="A85" s="79" t="s">
        <v>71</v>
      </c>
      <c r="B85" s="106">
        <v>5271.028036713263</v>
      </c>
      <c r="C85" s="106">
        <v>5493.226657121719</v>
      </c>
      <c r="D85" s="107">
        <v>-4.04495634856766</v>
      </c>
      <c r="E85" s="106">
        <v>63619.628522188046</v>
      </c>
      <c r="F85" s="106">
        <v>74218.28558726508</v>
      </c>
      <c r="G85" s="83">
        <v>-14.2803851924271</v>
      </c>
      <c r="H85" s="48"/>
    </row>
    <row r="86" spans="1:7" ht="12">
      <c r="A86" s="78"/>
      <c r="B86" s="106"/>
      <c r="C86" s="106"/>
      <c r="D86" s="107"/>
      <c r="E86" s="106"/>
      <c r="F86" s="106"/>
      <c r="G86" s="83"/>
    </row>
    <row r="87" spans="1:7" ht="12">
      <c r="A87" s="79" t="s">
        <v>72</v>
      </c>
      <c r="B87" s="106">
        <v>188.4909582927496</v>
      </c>
      <c r="C87" s="106">
        <v>442.9342631461078</v>
      </c>
      <c r="D87" s="107">
        <v>-57.4449361957412</v>
      </c>
      <c r="E87" s="106">
        <v>4680.517461799992</v>
      </c>
      <c r="F87" s="106">
        <v>4058.3531722642592</v>
      </c>
      <c r="G87" s="83">
        <v>15.3304619663895</v>
      </c>
    </row>
    <row r="88" spans="1:7" ht="12">
      <c r="A88" s="79" t="s">
        <v>73</v>
      </c>
      <c r="B88" s="106">
        <v>2361.0120501364327</v>
      </c>
      <c r="C88" s="106">
        <v>2091.4354512872897</v>
      </c>
      <c r="D88" s="107">
        <v>12.889549074212</v>
      </c>
      <c r="E88" s="106">
        <v>19612.41486348017</v>
      </c>
      <c r="F88" s="106">
        <v>17080.76219573813</v>
      </c>
      <c r="G88" s="83">
        <v>14.8216609934053</v>
      </c>
    </row>
    <row r="89" spans="1:7" ht="12">
      <c r="A89" s="79" t="s">
        <v>74</v>
      </c>
      <c r="B89" s="106">
        <v>71.69106774348874</v>
      </c>
      <c r="C89" s="106">
        <v>39.80844909433761</v>
      </c>
      <c r="D89" s="107">
        <v>80.0900798059127</v>
      </c>
      <c r="E89" s="106">
        <v>1032.9598672215677</v>
      </c>
      <c r="F89" s="106">
        <v>580.4954498858818</v>
      </c>
      <c r="G89" s="83">
        <v>77.9445243583967</v>
      </c>
    </row>
    <row r="90" spans="1:7" ht="12">
      <c r="A90" s="79" t="s">
        <v>75</v>
      </c>
      <c r="B90" s="106">
        <v>201.76835005458364</v>
      </c>
      <c r="C90" s="106">
        <v>864.131491979683</v>
      </c>
      <c r="D90" s="107">
        <v>-76.6507352263783</v>
      </c>
      <c r="E90" s="106">
        <v>5045.320594974894</v>
      </c>
      <c r="F90" s="106">
        <v>6573.265657599271</v>
      </c>
      <c r="G90" s="83">
        <v>-23.2448396613628</v>
      </c>
    </row>
    <row r="91" spans="1:7" ht="12">
      <c r="A91" s="79" t="s">
        <v>76</v>
      </c>
      <c r="B91" s="106">
        <v>295.18836774420276</v>
      </c>
      <c r="C91" s="106">
        <v>950.2603799015587</v>
      </c>
      <c r="D91" s="107">
        <v>-68.9360543712469</v>
      </c>
      <c r="E91" s="106">
        <v>5109.960631620943</v>
      </c>
      <c r="F91" s="106">
        <v>7758.410165029046</v>
      </c>
      <c r="G91" s="83">
        <v>-34.1364980333982</v>
      </c>
    </row>
    <row r="92" spans="1:7" ht="12">
      <c r="A92" s="79" t="s">
        <v>77</v>
      </c>
      <c r="B92" s="106">
        <v>16666.93169073476</v>
      </c>
      <c r="C92" s="106">
        <v>15656.279866567393</v>
      </c>
      <c r="D92" s="107">
        <v>6.4552488380431</v>
      </c>
      <c r="E92" s="106">
        <v>122200.27849261757</v>
      </c>
      <c r="F92" s="106">
        <v>123949.71250455617</v>
      </c>
      <c r="G92" s="83">
        <v>-1.41140626838832</v>
      </c>
    </row>
    <row r="93" spans="1:7" ht="12">
      <c r="A93" s="78"/>
      <c r="B93" s="106"/>
      <c r="C93" s="106"/>
      <c r="D93" s="107"/>
      <c r="E93" s="106"/>
      <c r="F93" s="106"/>
      <c r="G93" s="83"/>
    </row>
    <row r="94" spans="1:7" ht="12">
      <c r="A94" s="79" t="s">
        <v>78</v>
      </c>
      <c r="B94" s="106"/>
      <c r="C94" s="106"/>
      <c r="D94" s="107"/>
      <c r="E94" s="106"/>
      <c r="F94" s="106"/>
      <c r="G94" s="83"/>
    </row>
    <row r="95" spans="1:7" ht="12">
      <c r="A95" s="86" t="s">
        <v>79</v>
      </c>
      <c r="B95" s="107">
        <v>34.95797759220413</v>
      </c>
      <c r="C95" s="107">
        <v>37.446354738351644</v>
      </c>
      <c r="D95" s="107">
        <v>-2.48837714614751</v>
      </c>
      <c r="E95" s="107">
        <v>34.170104356013326</v>
      </c>
      <c r="F95" s="107">
        <v>37.65862963614135</v>
      </c>
      <c r="G95" s="83">
        <v>-3.48852528012802</v>
      </c>
    </row>
    <row r="96" spans="1:7" ht="12">
      <c r="A96" s="86" t="s">
        <v>80</v>
      </c>
      <c r="B96" s="107">
        <v>65.04202240779486</v>
      </c>
      <c r="C96" s="107">
        <v>62.553645261648896</v>
      </c>
      <c r="D96" s="107">
        <v>2.48837714614596</v>
      </c>
      <c r="E96" s="107">
        <v>65.82989564398754</v>
      </c>
      <c r="F96" s="107">
        <v>62.341370363858765</v>
      </c>
      <c r="G96" s="83">
        <v>3.48852528012878</v>
      </c>
    </row>
    <row r="97" spans="1:7" ht="12">
      <c r="A97" s="79" t="s">
        <v>81</v>
      </c>
      <c r="B97" s="107">
        <v>4.290296718831318</v>
      </c>
      <c r="C97" s="107">
        <v>4.2352667471150385</v>
      </c>
      <c r="D97" s="107">
        <v>1.29932717351898</v>
      </c>
      <c r="E97" s="107">
        <v>4.575176369077171</v>
      </c>
      <c r="F97" s="107">
        <v>4.11148930469055</v>
      </c>
      <c r="G97" s="83">
        <v>11.2778370566994</v>
      </c>
    </row>
    <row r="98" spans="1:7" ht="12">
      <c r="A98" s="78"/>
      <c r="B98" s="106"/>
      <c r="C98" s="106"/>
      <c r="D98" s="107"/>
      <c r="E98" s="106"/>
      <c r="F98" s="106"/>
      <c r="G98" s="83"/>
    </row>
    <row r="99" spans="1:7" ht="12">
      <c r="A99" s="79" t="s">
        <v>82</v>
      </c>
      <c r="B99" s="106">
        <v>19844.96303516989</v>
      </c>
      <c r="C99" s="106">
        <v>19887.01746804112</v>
      </c>
      <c r="D99" s="107">
        <v>-0.211466766893578</v>
      </c>
      <c r="E99" s="106">
        <v>209881.9256172709</v>
      </c>
      <c r="F99" s="106">
        <v>233216.17202073603</v>
      </c>
      <c r="G99" s="83">
        <v>-10.0054152339789</v>
      </c>
    </row>
    <row r="100" spans="1:7" ht="12">
      <c r="A100" s="79" t="s">
        <v>83</v>
      </c>
      <c r="B100" s="106">
        <v>120976.37396849015</v>
      </c>
      <c r="C100" s="106">
        <v>112330.47343061517</v>
      </c>
      <c r="D100" s="107">
        <v>7.69684331760199</v>
      </c>
      <c r="E100" s="106">
        <v>965291.8450718626</v>
      </c>
      <c r="F100" s="106">
        <v>867683.3248891715</v>
      </c>
      <c r="G100" s="83">
        <v>11.2493253451838</v>
      </c>
    </row>
    <row r="101" spans="1:7" ht="12">
      <c r="A101" s="78"/>
      <c r="B101" s="106"/>
      <c r="C101" s="106"/>
      <c r="D101" s="107"/>
      <c r="E101" s="106"/>
      <c r="F101" s="106"/>
      <c r="G101" s="83"/>
    </row>
    <row r="102" spans="1:7" ht="17.25" customHeight="1">
      <c r="A102" s="79" t="s">
        <v>84</v>
      </c>
      <c r="B102" s="106">
        <v>82509.95839087383</v>
      </c>
      <c r="C102" s="106">
        <v>82867.96648928437</v>
      </c>
      <c r="D102" s="107">
        <v>-0.432022304368767</v>
      </c>
      <c r="E102" s="106">
        <v>711095.7689479995</v>
      </c>
      <c r="F102" s="106">
        <v>725590.1991724313</v>
      </c>
      <c r="G102" s="83">
        <v>-1.99760556867545</v>
      </c>
    </row>
    <row r="103" spans="1:7" ht="17.25" customHeight="1">
      <c r="A103" s="79" t="s">
        <v>85</v>
      </c>
      <c r="B103" s="106">
        <v>58311.37861278817</v>
      </c>
      <c r="C103" s="106">
        <v>49349.52440937068</v>
      </c>
      <c r="D103" s="107">
        <v>18.1599606291561</v>
      </c>
      <c r="E103" s="106">
        <v>464078.00174113805</v>
      </c>
      <c r="F103" s="106">
        <v>375309.2977374731</v>
      </c>
      <c r="G103" s="83">
        <v>23.6521462534505</v>
      </c>
    </row>
    <row r="104" spans="1:7" ht="12">
      <c r="A104" s="78"/>
      <c r="B104" s="106"/>
      <c r="C104" s="106"/>
      <c r="D104" s="107"/>
      <c r="E104" s="106"/>
      <c r="F104" s="106"/>
      <c r="G104" s="83"/>
    </row>
    <row r="105" spans="1:9" ht="12">
      <c r="A105" s="79" t="s">
        <v>86</v>
      </c>
      <c r="B105" s="106">
        <v>53909.35277461067</v>
      </c>
      <c r="C105" s="106">
        <v>45037.19058526326</v>
      </c>
      <c r="D105" s="107">
        <v>19.6996350661591</v>
      </c>
      <c r="E105" s="106">
        <v>420547.6724001742</v>
      </c>
      <c r="F105" s="106">
        <v>324746.33574025676</v>
      </c>
      <c r="G105" s="83">
        <v>29.5003595472568</v>
      </c>
      <c r="H105" s="108"/>
      <c r="I105" s="108"/>
    </row>
    <row r="106" spans="1:7" ht="12">
      <c r="A106" s="79"/>
      <c r="B106" s="106"/>
      <c r="C106" s="106"/>
      <c r="D106" s="107"/>
      <c r="E106" s="106"/>
      <c r="F106" s="106"/>
      <c r="G106" s="83"/>
    </row>
    <row r="107" spans="1:7" ht="12">
      <c r="A107" s="109" t="s">
        <v>87</v>
      </c>
      <c r="B107" s="106">
        <v>42.81164134070713</v>
      </c>
      <c r="C107" s="106">
        <v>41.63797004869078</v>
      </c>
      <c r="D107" s="107">
        <v>2.81875242871802</v>
      </c>
      <c r="E107" s="106">
        <v>44.109865214627845</v>
      </c>
      <c r="F107" s="106">
        <v>43.1736345914167</v>
      </c>
      <c r="G107" s="83">
        <v>2.16852398940087</v>
      </c>
    </row>
    <row r="108" spans="1:7" ht="12">
      <c r="A108" s="110" t="s">
        <v>88</v>
      </c>
      <c r="B108" s="111">
        <v>2.591735788886435</v>
      </c>
      <c r="C108" s="111">
        <v>2.5157493427277657</v>
      </c>
      <c r="D108" s="112">
        <v>3.02042993187386</v>
      </c>
      <c r="E108" s="111">
        <v>2.7168865653117202</v>
      </c>
      <c r="F108" s="111">
        <v>2.7517219648642937</v>
      </c>
      <c r="G108" s="91">
        <v>-1.26594910377478</v>
      </c>
    </row>
    <row r="109" spans="1:7" ht="12">
      <c r="A109" s="113" t="s">
        <v>89</v>
      </c>
      <c r="B109" s="95"/>
      <c r="C109" s="95"/>
      <c r="D109" s="114"/>
      <c r="E109" s="95"/>
      <c r="F109" s="95"/>
      <c r="G109" s="95"/>
    </row>
    <row r="110" ht="12">
      <c r="A110" s="102" t="s">
        <v>90</v>
      </c>
    </row>
    <row r="111" ht="12">
      <c r="A111" s="73" t="s">
        <v>92</v>
      </c>
    </row>
    <row r="112" ht="12">
      <c r="A112" s="73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8.7109375" style="73" customWidth="1"/>
    <col min="2" max="4" width="10.00390625" style="73" customWidth="1"/>
    <col min="5" max="6" width="10.421875" style="73" customWidth="1"/>
    <col min="7" max="7" width="10.00390625" style="73" customWidth="1"/>
    <col min="8" max="16384" width="8.8515625" style="73" customWidth="1"/>
  </cols>
  <sheetData>
    <row r="1" spans="1:7" s="68" customFormat="1" ht="12">
      <c r="A1" s="67" t="s">
        <v>115</v>
      </c>
      <c r="B1" s="67"/>
      <c r="C1" s="67"/>
      <c r="D1" s="67"/>
      <c r="E1" s="67"/>
      <c r="F1" s="67"/>
      <c r="G1" s="67"/>
    </row>
    <row r="2" s="68" customFormat="1" ht="4.5" customHeight="1"/>
    <row r="3" spans="1:7" ht="12">
      <c r="A3" s="69"/>
      <c r="B3" s="70" t="str">
        <f>+'HL'!B3</f>
        <v>SEPTEMBER</v>
      </c>
      <c r="C3" s="71"/>
      <c r="D3" s="72"/>
      <c r="E3" s="70" t="s">
        <v>2</v>
      </c>
      <c r="F3" s="71"/>
      <c r="G3" s="72"/>
    </row>
    <row r="4" spans="1:7" ht="12">
      <c r="A4" s="74"/>
      <c r="B4" s="75" t="str">
        <f>+'HL'!B4</f>
        <v>2017P</v>
      </c>
      <c r="C4" s="75" t="str">
        <f>+'HL'!C4</f>
        <v>2016</v>
      </c>
      <c r="D4" s="76" t="s">
        <v>5</v>
      </c>
      <c r="E4" s="75" t="str">
        <f>+B4</f>
        <v>2017P</v>
      </c>
      <c r="F4" s="75" t="str">
        <f>+C4</f>
        <v>2016</v>
      </c>
      <c r="G4" s="76" t="s">
        <v>5</v>
      </c>
    </row>
    <row r="5" spans="1:7" ht="12">
      <c r="A5" s="78"/>
      <c r="B5" s="79"/>
      <c r="C5" s="80"/>
      <c r="D5" s="81"/>
      <c r="E5" s="79"/>
      <c r="F5" s="80"/>
      <c r="G5" s="81"/>
    </row>
    <row r="6" spans="1:7" ht="12">
      <c r="A6" s="79" t="s">
        <v>6</v>
      </c>
      <c r="B6" s="82">
        <v>22611.165899214917</v>
      </c>
      <c r="C6" s="82">
        <v>19243.579203395642</v>
      </c>
      <c r="D6" s="83">
        <v>17.4997938804702</v>
      </c>
      <c r="E6" s="82">
        <v>367655.06442880584</v>
      </c>
      <c r="F6" s="82">
        <v>335426.4183569556</v>
      </c>
      <c r="G6" s="83">
        <v>9.60826109932493</v>
      </c>
    </row>
    <row r="7" spans="1:7" ht="12">
      <c r="A7" s="79" t="s">
        <v>7</v>
      </c>
      <c r="B7" s="82">
        <v>8342.16589921483</v>
      </c>
      <c r="C7" s="82">
        <v>6824.579203395996</v>
      </c>
      <c r="D7" s="83">
        <v>22.2370735336131</v>
      </c>
      <c r="E7" s="82">
        <v>95060.06442880257</v>
      </c>
      <c r="F7" s="82">
        <v>80393.41835696487</v>
      </c>
      <c r="G7" s="83">
        <v>18.24359054707</v>
      </c>
    </row>
    <row r="8" spans="1:7" ht="12">
      <c r="A8" s="79" t="s">
        <v>8</v>
      </c>
      <c r="B8" s="82">
        <v>14269.000000000227</v>
      </c>
      <c r="C8" s="82">
        <v>12418.999999999936</v>
      </c>
      <c r="D8" s="83">
        <v>14.8965295112352</v>
      </c>
      <c r="E8" s="82">
        <v>272594.99999999953</v>
      </c>
      <c r="F8" s="82">
        <v>255032.99999999558</v>
      </c>
      <c r="G8" s="83">
        <v>6.88616767242053</v>
      </c>
    </row>
    <row r="9" spans="1:7" ht="12">
      <c r="A9" s="79" t="s">
        <v>9</v>
      </c>
      <c r="B9" s="82">
        <v>246689.58434741973</v>
      </c>
      <c r="C9" s="82">
        <v>215465.49264402624</v>
      </c>
      <c r="D9" s="83">
        <v>14.4914581542666</v>
      </c>
      <c r="E9" s="82">
        <v>4585415.329808059</v>
      </c>
      <c r="F9" s="82">
        <v>4258051.506309571</v>
      </c>
      <c r="G9" s="83">
        <v>7.68811328405496</v>
      </c>
    </row>
    <row r="10" spans="1:7" ht="12">
      <c r="A10" s="79" t="s">
        <v>10</v>
      </c>
      <c r="B10" s="82">
        <v>8222.986144914017</v>
      </c>
      <c r="C10" s="82">
        <v>7182.1830881342175</v>
      </c>
      <c r="D10" s="83">
        <v>14.4914581542668</v>
      </c>
      <c r="E10" s="82">
        <v>16796.39314948007</v>
      </c>
      <c r="F10" s="82">
        <v>15540.33396463347</v>
      </c>
      <c r="G10" s="83">
        <v>8.08257523747641</v>
      </c>
    </row>
    <row r="11" spans="1:7" ht="12">
      <c r="A11" s="78"/>
      <c r="B11" s="84"/>
      <c r="C11" s="84"/>
      <c r="D11" s="85"/>
      <c r="E11" s="84"/>
      <c r="F11" s="84"/>
      <c r="G11" s="85"/>
    </row>
    <row r="12" spans="1:7" ht="12">
      <c r="A12" s="79" t="s">
        <v>13</v>
      </c>
      <c r="B12" s="84"/>
      <c r="C12" s="84"/>
      <c r="D12" s="85"/>
      <c r="E12" s="84"/>
      <c r="F12" s="84"/>
      <c r="G12" s="85"/>
    </row>
    <row r="13" spans="1:7" ht="12">
      <c r="A13" s="79" t="s">
        <v>14</v>
      </c>
      <c r="B13" s="82">
        <v>12391.49030847501</v>
      </c>
      <c r="C13" s="82">
        <v>9897.247969757313</v>
      </c>
      <c r="D13" s="83">
        <v>25.2013726072063</v>
      </c>
      <c r="E13" s="82">
        <v>156948.4851420854</v>
      </c>
      <c r="F13" s="82">
        <v>135641.10221787135</v>
      </c>
      <c r="G13" s="83">
        <v>15.7086477297932</v>
      </c>
    </row>
    <row r="14" spans="1:7" ht="12">
      <c r="A14" s="79" t="s">
        <v>15</v>
      </c>
      <c r="B14" s="82">
        <v>7852.149752946419</v>
      </c>
      <c r="C14" s="82">
        <v>5994.076584414593</v>
      </c>
      <c r="D14" s="83">
        <v>30.9984889643063</v>
      </c>
      <c r="E14" s="82">
        <v>103629.44904140833</v>
      </c>
      <c r="F14" s="82">
        <v>88479.11497406382</v>
      </c>
      <c r="G14" s="83">
        <v>17.1230623992855</v>
      </c>
    </row>
    <row r="15" spans="1:7" ht="12">
      <c r="A15" s="79" t="s">
        <v>16</v>
      </c>
      <c r="B15" s="82">
        <v>610.2760602015591</v>
      </c>
      <c r="C15" s="82">
        <v>629.0535817411887</v>
      </c>
      <c r="D15" s="83">
        <v>-2.98504325937616</v>
      </c>
      <c r="E15" s="82">
        <v>7191.433603739279</v>
      </c>
      <c r="F15" s="82">
        <v>6176.520959454236</v>
      </c>
      <c r="G15" s="83">
        <v>16.4317849959133</v>
      </c>
    </row>
    <row r="16" spans="1:7" ht="12">
      <c r="A16" s="78"/>
      <c r="B16" s="84"/>
      <c r="C16" s="84"/>
      <c r="D16" s="85"/>
      <c r="E16" s="84"/>
      <c r="F16" s="84"/>
      <c r="G16" s="85"/>
    </row>
    <row r="17" spans="1:7" ht="12">
      <c r="A17" s="79" t="s">
        <v>17</v>
      </c>
      <c r="B17" s="82">
        <v>2878.2164444338523</v>
      </c>
      <c r="C17" s="82">
        <v>2647.636163376528</v>
      </c>
      <c r="D17" s="83">
        <v>8.70891115051342</v>
      </c>
      <c r="E17" s="82">
        <v>52139.71484350748</v>
      </c>
      <c r="F17" s="82">
        <v>47555.71662057471</v>
      </c>
      <c r="G17" s="83">
        <v>9.63921595274526</v>
      </c>
    </row>
    <row r="18" spans="1:7" ht="12">
      <c r="A18" s="79" t="s">
        <v>18</v>
      </c>
      <c r="B18" s="82">
        <v>723.182628824067</v>
      </c>
      <c r="C18" s="82">
        <v>759.664773182622</v>
      </c>
      <c r="D18" s="83">
        <v>-4.80240043324803</v>
      </c>
      <c r="E18" s="82">
        <v>23208.239769467167</v>
      </c>
      <c r="F18" s="82">
        <v>22785.253201003015</v>
      </c>
      <c r="G18" s="83">
        <v>1.85640495074916</v>
      </c>
    </row>
    <row r="19" spans="1:7" ht="12">
      <c r="A19" s="79" t="s">
        <v>19</v>
      </c>
      <c r="B19" s="82">
        <v>533.7278832718014</v>
      </c>
      <c r="C19" s="82">
        <v>399.6847293688783</v>
      </c>
      <c r="D19" s="83">
        <v>33.5372217283817</v>
      </c>
      <c r="E19" s="82">
        <v>5063.736311514345</v>
      </c>
      <c r="F19" s="82">
        <v>4818.6019842894775</v>
      </c>
      <c r="G19" s="83">
        <v>5.0872499539099</v>
      </c>
    </row>
    <row r="20" spans="1:7" ht="12">
      <c r="A20" s="78"/>
      <c r="B20" s="84"/>
      <c r="C20" s="84"/>
      <c r="D20" s="85"/>
      <c r="E20" s="84"/>
      <c r="F20" s="84"/>
      <c r="G20" s="85"/>
    </row>
    <row r="21" spans="1:7" ht="12">
      <c r="A21" s="79" t="s">
        <v>20</v>
      </c>
      <c r="B21" s="82">
        <v>11423.660239891846</v>
      </c>
      <c r="C21" s="82">
        <v>9933.39887699102</v>
      </c>
      <c r="D21" s="83">
        <v>15.0025321781123</v>
      </c>
      <c r="E21" s="82">
        <v>184167.91405769752</v>
      </c>
      <c r="F21" s="82">
        <v>174365.34912899593</v>
      </c>
      <c r="G21" s="83">
        <v>5.6218537557308</v>
      </c>
    </row>
    <row r="22" spans="1:7" ht="12">
      <c r="A22" s="79" t="s">
        <v>21</v>
      </c>
      <c r="B22" s="82">
        <v>11375.814075609378</v>
      </c>
      <c r="C22" s="82">
        <v>9871.465241698514</v>
      </c>
      <c r="D22" s="83">
        <v>15.2393671767822</v>
      </c>
      <c r="E22" s="82">
        <v>182514.27748556776</v>
      </c>
      <c r="F22" s="82">
        <v>172565.36402988978</v>
      </c>
      <c r="G22" s="83">
        <v>5.76530146220695</v>
      </c>
    </row>
    <row r="23" spans="1:7" ht="12">
      <c r="A23" s="79" t="s">
        <v>22</v>
      </c>
      <c r="B23" s="82">
        <v>6827.088738422196</v>
      </c>
      <c r="C23" s="82">
        <v>6045.3474982924945</v>
      </c>
      <c r="D23" s="83">
        <v>12.9312870823473</v>
      </c>
      <c r="E23" s="82">
        <v>129931.44716902396</v>
      </c>
      <c r="F23" s="82">
        <v>125333.65719366418</v>
      </c>
      <c r="G23" s="83">
        <v>3.66843996920581</v>
      </c>
    </row>
    <row r="24" spans="1:7" ht="12">
      <c r="A24" s="79" t="s">
        <v>23</v>
      </c>
      <c r="B24" s="82">
        <v>773.6421187753598</v>
      </c>
      <c r="C24" s="82">
        <v>687.0619535310134</v>
      </c>
      <c r="D24" s="83">
        <v>12.6015077387688</v>
      </c>
      <c r="E24" s="82">
        <v>6398.173242024392</v>
      </c>
      <c r="F24" s="82">
        <v>5375.456868254905</v>
      </c>
      <c r="G24" s="83">
        <v>19.0256642148726</v>
      </c>
    </row>
    <row r="25" spans="1:7" ht="12">
      <c r="A25" s="78"/>
      <c r="B25" s="84"/>
      <c r="C25" s="84"/>
      <c r="D25" s="85"/>
      <c r="E25" s="84"/>
      <c r="F25" s="84"/>
      <c r="G25" s="85"/>
    </row>
    <row r="26" spans="1:7" ht="12">
      <c r="A26" s="79" t="s">
        <v>24</v>
      </c>
      <c r="B26" s="82">
        <v>255.84621299786122</v>
      </c>
      <c r="C26" s="82">
        <v>208.9104466721837</v>
      </c>
      <c r="D26" s="83">
        <v>22.4669312010652</v>
      </c>
      <c r="E26" s="82">
        <v>2909.3577535189474</v>
      </c>
      <c r="F26" s="82">
        <v>3268.809538821541</v>
      </c>
      <c r="G26" s="83">
        <v>-10.9964126399418</v>
      </c>
    </row>
    <row r="27" spans="1:7" ht="12">
      <c r="A27" s="79" t="s">
        <v>25</v>
      </c>
      <c r="B27" s="82">
        <v>27.579641271451578</v>
      </c>
      <c r="C27" s="82">
        <v>23.735599947727746</v>
      </c>
      <c r="D27" s="83">
        <v>16.1952566279743</v>
      </c>
      <c r="E27" s="82">
        <v>463.9023195297188</v>
      </c>
      <c r="F27" s="82">
        <v>461.81260585588916</v>
      </c>
      <c r="G27" s="83">
        <v>0.452502518842403</v>
      </c>
    </row>
    <row r="28" spans="1:7" ht="12">
      <c r="A28" s="79" t="s">
        <v>26</v>
      </c>
      <c r="B28" s="82">
        <v>198.89688466893926</v>
      </c>
      <c r="C28" s="82">
        <v>158.71206358871697</v>
      </c>
      <c r="D28" s="83">
        <v>25.3193236680208</v>
      </c>
      <c r="E28" s="82">
        <v>1490.3386138353976</v>
      </c>
      <c r="F28" s="82">
        <v>1982.169217520542</v>
      </c>
      <c r="G28" s="83">
        <v>-24.8127455182846</v>
      </c>
    </row>
    <row r="29" spans="1:7" ht="12">
      <c r="A29" s="78"/>
      <c r="B29" s="84"/>
      <c r="C29" s="84"/>
      <c r="D29" s="85"/>
      <c r="E29" s="84"/>
      <c r="F29" s="84"/>
      <c r="G29" s="85"/>
    </row>
    <row r="30" spans="1:7" ht="12">
      <c r="A30" s="86" t="s">
        <v>27</v>
      </c>
      <c r="B30" s="82">
        <v>218.2399558921477</v>
      </c>
      <c r="C30" s="82">
        <v>294.47268081184734</v>
      </c>
      <c r="D30" s="83">
        <v>-25.8878768344587</v>
      </c>
      <c r="E30" s="82">
        <v>3604.104842913898</v>
      </c>
      <c r="F30" s="82">
        <v>3065.9793328056476</v>
      </c>
      <c r="G30" s="83">
        <v>17.5515048112153</v>
      </c>
    </row>
    <row r="31" spans="1:7" ht="12">
      <c r="A31" s="86" t="s">
        <v>28</v>
      </c>
      <c r="B31" s="82">
        <v>9.583532201022194</v>
      </c>
      <c r="C31" s="82">
        <v>18.771581605200723</v>
      </c>
      <c r="D31" s="83">
        <v>-48.9465917013245</v>
      </c>
      <c r="E31" s="82">
        <v>269.39575946945956</v>
      </c>
      <c r="F31" s="82">
        <v>389.7889982137347</v>
      </c>
      <c r="G31" s="83">
        <v>-30.8867718935103</v>
      </c>
    </row>
    <row r="32" spans="1:7" ht="12">
      <c r="A32" s="86" t="s">
        <v>29</v>
      </c>
      <c r="B32" s="82">
        <v>174.00437272456318</v>
      </c>
      <c r="C32" s="82">
        <v>223.21332080686201</v>
      </c>
      <c r="D32" s="83">
        <v>-22.0457040397143</v>
      </c>
      <c r="E32" s="82">
        <v>2470.097425247383</v>
      </c>
      <c r="F32" s="82">
        <v>2060.6961336744985</v>
      </c>
      <c r="G32" s="83">
        <v>19.8671354249045</v>
      </c>
    </row>
    <row r="33" spans="1:7" ht="12">
      <c r="A33" s="78"/>
      <c r="B33" s="84"/>
      <c r="C33" s="84"/>
      <c r="D33" s="85"/>
      <c r="E33" s="84"/>
      <c r="F33" s="84"/>
      <c r="G33" s="85"/>
    </row>
    <row r="34" spans="1:7" ht="12">
      <c r="A34" s="79" t="s">
        <v>30</v>
      </c>
      <c r="B34" s="82">
        <v>4342.551751433226</v>
      </c>
      <c r="C34" s="82">
        <v>3965.026543601022</v>
      </c>
      <c r="D34" s="83">
        <v>9.52137907983176</v>
      </c>
      <c r="E34" s="82">
        <v>74101.3010526104</v>
      </c>
      <c r="F34" s="82">
        <v>63748.24711780199</v>
      </c>
      <c r="G34" s="83">
        <v>16.2405311563732</v>
      </c>
    </row>
    <row r="35" spans="1:7" ht="12">
      <c r="A35" s="79" t="s">
        <v>31</v>
      </c>
      <c r="B35" s="82">
        <v>3890.347548172748</v>
      </c>
      <c r="C35" s="82">
        <v>3590.464284252142</v>
      </c>
      <c r="D35" s="83">
        <v>8.35221409208554</v>
      </c>
      <c r="E35" s="82">
        <v>66788.45737518348</v>
      </c>
      <c r="F35" s="82">
        <v>57889.96454478053</v>
      </c>
      <c r="G35" s="83">
        <v>15.3713910526229</v>
      </c>
    </row>
    <row r="36" spans="1:7" ht="12">
      <c r="A36" s="79" t="s">
        <v>32</v>
      </c>
      <c r="B36" s="82">
        <v>2016.3933258393215</v>
      </c>
      <c r="C36" s="82">
        <v>1649.614351373614</v>
      </c>
      <c r="D36" s="83">
        <v>22.2342254818707</v>
      </c>
      <c r="E36" s="82">
        <v>26995.531223257207</v>
      </c>
      <c r="F36" s="82">
        <v>21521.858942269053</v>
      </c>
      <c r="G36" s="83">
        <v>25.4330831536017</v>
      </c>
    </row>
    <row r="37" spans="1:7" ht="12">
      <c r="A37" s="79" t="s">
        <v>33</v>
      </c>
      <c r="B37" s="82">
        <v>1565.1146244680224</v>
      </c>
      <c r="C37" s="82">
        <v>1447.1747754611997</v>
      </c>
      <c r="D37" s="83">
        <v>8.14966174139101</v>
      </c>
      <c r="E37" s="82">
        <v>37966.431201296575</v>
      </c>
      <c r="F37" s="82">
        <v>34157.028672270666</v>
      </c>
      <c r="G37" s="83">
        <v>11.1526168320327</v>
      </c>
    </row>
    <row r="38" spans="1:7" ht="12">
      <c r="A38" s="86" t="s">
        <v>34</v>
      </c>
      <c r="B38" s="82">
        <v>225.1431039005836</v>
      </c>
      <c r="C38" s="82">
        <v>200.1626511442876</v>
      </c>
      <c r="D38" s="83">
        <v>12.4800768842179</v>
      </c>
      <c r="E38" s="82">
        <v>3254.647654710034</v>
      </c>
      <c r="F38" s="82">
        <v>2422.1029998756167</v>
      </c>
      <c r="G38" s="83">
        <v>34.3728014406147</v>
      </c>
    </row>
    <row r="39" spans="1:7" ht="12">
      <c r="A39" s="87"/>
      <c r="B39" s="84"/>
      <c r="C39" s="84"/>
      <c r="D39" s="85"/>
      <c r="E39" s="84"/>
      <c r="F39" s="84"/>
      <c r="G39" s="85"/>
    </row>
    <row r="40" spans="1:7" ht="12">
      <c r="A40" s="86" t="s">
        <v>35</v>
      </c>
      <c r="B40" s="82">
        <v>14759.01614626821</v>
      </c>
      <c r="C40" s="82">
        <v>13249.502618981349</v>
      </c>
      <c r="D40" s="83">
        <v>11.392982594866</v>
      </c>
      <c r="E40" s="82">
        <v>264025.61538739153</v>
      </c>
      <c r="F40" s="82">
        <v>246947.3033828925</v>
      </c>
      <c r="G40" s="83">
        <v>6.91577181469321</v>
      </c>
    </row>
    <row r="41" spans="1:7" ht="12">
      <c r="A41" s="86" t="s">
        <v>36</v>
      </c>
      <c r="B41" s="82">
        <v>10219.67559074039</v>
      </c>
      <c r="C41" s="82">
        <v>9346.331233638473</v>
      </c>
      <c r="D41" s="83">
        <v>9.34424786871081</v>
      </c>
      <c r="E41" s="82">
        <v>210706.57928671525</v>
      </c>
      <c r="F41" s="82">
        <v>199785.3161390854</v>
      </c>
      <c r="G41" s="83">
        <v>5.4664994198206</v>
      </c>
    </row>
    <row r="42" spans="1:7" ht="12">
      <c r="A42" s="86" t="s">
        <v>37</v>
      </c>
      <c r="B42" s="82">
        <v>4539.340555527813</v>
      </c>
      <c r="C42" s="82">
        <v>3903.171385343035</v>
      </c>
      <c r="D42" s="83">
        <v>16.2987762354911</v>
      </c>
      <c r="E42" s="82">
        <v>53319.03610067584</v>
      </c>
      <c r="F42" s="82">
        <v>47161.987243809104</v>
      </c>
      <c r="G42" s="83">
        <v>13.0551090331228</v>
      </c>
    </row>
    <row r="43" spans="1:7" ht="12">
      <c r="A43" s="79" t="s">
        <v>38</v>
      </c>
      <c r="B43" s="82">
        <v>17004.6989181332</v>
      </c>
      <c r="C43" s="82">
        <v>14288.770812903427</v>
      </c>
      <c r="D43" s="83">
        <v>19.0074299657544</v>
      </c>
      <c r="E43" s="82">
        <v>295468.86526019603</v>
      </c>
      <c r="F43" s="82">
        <v>271606.6556450656</v>
      </c>
      <c r="G43" s="83">
        <v>8.78557617023696</v>
      </c>
    </row>
    <row r="44" spans="1:7" ht="12">
      <c r="A44" s="79" t="s">
        <v>39</v>
      </c>
      <c r="B44" s="82">
        <v>5606.466981081364</v>
      </c>
      <c r="C44" s="82">
        <v>4954.808390492237</v>
      </c>
      <c r="D44" s="83">
        <v>13.1520442211164</v>
      </c>
      <c r="E44" s="82">
        <v>72186.1991686069</v>
      </c>
      <c r="F44" s="82">
        <v>63819.76271189099</v>
      </c>
      <c r="G44" s="83">
        <v>13.1094759698269</v>
      </c>
    </row>
    <row r="45" spans="1:7" ht="12">
      <c r="A45" s="79" t="s">
        <v>40</v>
      </c>
      <c r="B45" s="88">
        <v>1.3914434527205715</v>
      </c>
      <c r="C45" s="88">
        <v>1.397076851543958</v>
      </c>
      <c r="D45" s="83">
        <v>-0.40322755453008</v>
      </c>
      <c r="E45" s="88">
        <v>1.2844029276568005</v>
      </c>
      <c r="F45" s="88">
        <v>1.2695637420084813</v>
      </c>
      <c r="G45" s="83">
        <v>1.16884132377971</v>
      </c>
    </row>
    <row r="46" spans="1:7" ht="12">
      <c r="A46" s="78"/>
      <c r="B46" s="84"/>
      <c r="C46" s="84"/>
      <c r="D46" s="85"/>
      <c r="E46" s="84"/>
      <c r="F46" s="84"/>
      <c r="G46" s="85"/>
    </row>
    <row r="47" spans="1:7" ht="12">
      <c r="A47" s="79" t="s">
        <v>41</v>
      </c>
      <c r="B47" s="84"/>
      <c r="C47" s="84"/>
      <c r="D47" s="85"/>
      <c r="E47" s="84"/>
      <c r="F47" s="84"/>
      <c r="G47" s="85"/>
    </row>
    <row r="48" spans="1:7" ht="12">
      <c r="A48" s="79" t="s">
        <v>42</v>
      </c>
      <c r="B48" s="88">
        <v>10.910078031667755</v>
      </c>
      <c r="C48" s="88">
        <v>11.19674725614485</v>
      </c>
      <c r="D48" s="83">
        <v>-2.56029021571214</v>
      </c>
      <c r="E48" s="88">
        <v>12.472058114939953</v>
      </c>
      <c r="F48" s="88">
        <v>12.694442874139444</v>
      </c>
      <c r="G48" s="83">
        <v>-1.75182764146762</v>
      </c>
    </row>
    <row r="49" spans="1:9" ht="12.75">
      <c r="A49" s="78"/>
      <c r="B49" s="84"/>
      <c r="C49" s="84"/>
      <c r="D49" s="85"/>
      <c r="E49" s="84"/>
      <c r="F49" s="84"/>
      <c r="G49" s="85"/>
      <c r="H49" s="29"/>
      <c r="I49" s="5"/>
    </row>
    <row r="50" spans="1:9" ht="12.75">
      <c r="A50" s="79" t="s">
        <v>43</v>
      </c>
      <c r="B50" s="84"/>
      <c r="C50" s="84"/>
      <c r="D50" s="85"/>
      <c r="E50" s="84"/>
      <c r="F50" s="84"/>
      <c r="G50" s="85"/>
      <c r="H50" s="29"/>
      <c r="I50" s="30"/>
    </row>
    <row r="51" spans="1:9" ht="12">
      <c r="A51" s="79" t="s">
        <v>44</v>
      </c>
      <c r="B51" s="82">
        <v>12335.214051740972</v>
      </c>
      <c r="C51" s="82">
        <v>10338.686824988108</v>
      </c>
      <c r="D51" s="83">
        <v>19.3112264695682</v>
      </c>
      <c r="E51" s="82">
        <v>165662.15895352425</v>
      </c>
      <c r="F51" s="82">
        <v>149676.41096866547</v>
      </c>
      <c r="G51" s="83">
        <v>10.6802053051669</v>
      </c>
      <c r="H51" s="31"/>
      <c r="I51" s="31"/>
    </row>
    <row r="52" spans="1:9" ht="12">
      <c r="A52" s="79" t="s">
        <v>45</v>
      </c>
      <c r="B52" s="82">
        <v>9528.073743212759</v>
      </c>
      <c r="C52" s="82">
        <v>7613.295326520295</v>
      </c>
      <c r="D52" s="83">
        <v>25.1504550207384</v>
      </c>
      <c r="E52" s="82">
        <v>124321.65007932232</v>
      </c>
      <c r="F52" s="82">
        <v>114081.80385919458</v>
      </c>
      <c r="G52" s="83">
        <v>8.97588035403636</v>
      </c>
      <c r="H52" s="31"/>
      <c r="I52" s="31"/>
    </row>
    <row r="53" spans="1:9" ht="12">
      <c r="A53" s="79" t="s">
        <v>46</v>
      </c>
      <c r="B53" s="82">
        <v>5912.528197059392</v>
      </c>
      <c r="C53" s="82">
        <v>5656.266337839807</v>
      </c>
      <c r="D53" s="83">
        <v>4.53058331969308</v>
      </c>
      <c r="E53" s="82">
        <v>131773.4735376587</v>
      </c>
      <c r="F53" s="82">
        <v>124437.6023531489</v>
      </c>
      <c r="G53" s="83">
        <v>5.89522061321214</v>
      </c>
      <c r="H53" s="31"/>
      <c r="I53" s="31"/>
    </row>
    <row r="54" spans="1:9" ht="12">
      <c r="A54" s="79" t="s">
        <v>47</v>
      </c>
      <c r="B54" s="82">
        <v>4707.916027409147</v>
      </c>
      <c r="C54" s="82">
        <v>4285.874241915055</v>
      </c>
      <c r="D54" s="83">
        <v>9.84727413059866</v>
      </c>
      <c r="E54" s="82">
        <v>106863.23711675555</v>
      </c>
      <c r="F54" s="82">
        <v>101334.89211086421</v>
      </c>
      <c r="G54" s="83">
        <v>5.45551970375922</v>
      </c>
      <c r="H54" s="31"/>
      <c r="I54" s="31"/>
    </row>
    <row r="55" spans="1:9" ht="12">
      <c r="A55" s="79" t="s">
        <v>48</v>
      </c>
      <c r="B55" s="82">
        <v>2053.358188212417</v>
      </c>
      <c r="C55" s="82">
        <v>1649.4313914208458</v>
      </c>
      <c r="D55" s="83">
        <v>24.4888510605841</v>
      </c>
      <c r="E55" s="82">
        <v>34099.104822358706</v>
      </c>
      <c r="F55" s="82">
        <v>33804.83686146255</v>
      </c>
      <c r="G55" s="83">
        <v>0.870490699606423</v>
      </c>
      <c r="H55" s="31"/>
      <c r="I55" s="31"/>
    </row>
    <row r="56" spans="1:9" ht="12">
      <c r="A56" s="89" t="s">
        <v>49</v>
      </c>
      <c r="B56" s="90">
        <v>1415.290093893276</v>
      </c>
      <c r="C56" s="90">
        <v>1316.2591269669329</v>
      </c>
      <c r="D56" s="91">
        <v>7.52366801471235</v>
      </c>
      <c r="E56" s="90">
        <v>25140.62544587434</v>
      </c>
      <c r="F56" s="90">
        <v>25731.386101717864</v>
      </c>
      <c r="G56" s="91">
        <v>-2.29587575853166</v>
      </c>
      <c r="H56" s="31"/>
      <c r="I56" s="31"/>
    </row>
    <row r="57" spans="1:9" ht="12">
      <c r="A57" s="92" t="s">
        <v>50</v>
      </c>
      <c r="B57" s="93"/>
      <c r="C57" s="93"/>
      <c r="D57" s="94"/>
      <c r="E57" s="93"/>
      <c r="F57" s="93"/>
      <c r="G57" s="94"/>
      <c r="H57" s="31"/>
      <c r="I57" s="31"/>
    </row>
    <row r="58" spans="2:9" ht="12">
      <c r="B58" s="95"/>
      <c r="C58" s="95"/>
      <c r="D58" s="95"/>
      <c r="E58" s="95"/>
      <c r="F58" s="95"/>
      <c r="G58" s="95"/>
      <c r="H58" s="31"/>
      <c r="I58" s="31"/>
    </row>
    <row r="59" spans="1:9" ht="12">
      <c r="A59" s="67" t="s">
        <v>116</v>
      </c>
      <c r="B59" s="67"/>
      <c r="C59" s="67"/>
      <c r="D59" s="67"/>
      <c r="E59" s="67"/>
      <c r="F59" s="67"/>
      <c r="G59" s="67"/>
      <c r="H59" s="31"/>
      <c r="I59" s="31"/>
    </row>
    <row r="60" spans="1:9" ht="12">
      <c r="A60" s="96"/>
      <c r="B60" s="96"/>
      <c r="C60" s="96"/>
      <c r="D60" s="96"/>
      <c r="E60" s="96"/>
      <c r="F60" s="96"/>
      <c r="G60" s="96"/>
      <c r="H60" s="31"/>
      <c r="I60" s="31"/>
    </row>
    <row r="61" spans="1:9" ht="12">
      <c r="A61" s="69"/>
      <c r="B61" s="70" t="str">
        <f>+B3</f>
        <v>SEPTEMBER</v>
      </c>
      <c r="C61" s="71"/>
      <c r="D61" s="72"/>
      <c r="E61" s="70" t="s">
        <v>2</v>
      </c>
      <c r="F61" s="71"/>
      <c r="G61" s="72"/>
      <c r="H61" s="31"/>
      <c r="I61" s="31"/>
    </row>
    <row r="62" spans="1:9" ht="18.75" customHeight="1">
      <c r="A62" s="74"/>
      <c r="B62" s="75" t="str">
        <f>+B4</f>
        <v>2017P</v>
      </c>
      <c r="C62" s="75" t="str">
        <f>+C4</f>
        <v>2016</v>
      </c>
      <c r="D62" s="76" t="s">
        <v>5</v>
      </c>
      <c r="E62" s="75" t="str">
        <f>+B62</f>
        <v>2017P</v>
      </c>
      <c r="F62" s="75" t="str">
        <f>+C62</f>
        <v>2016</v>
      </c>
      <c r="G62" s="76" t="s">
        <v>5</v>
      </c>
      <c r="H62" s="31"/>
      <c r="I62" s="31"/>
    </row>
    <row r="63" spans="1:9" ht="12">
      <c r="A63" s="17"/>
      <c r="B63" s="97"/>
      <c r="C63" s="98"/>
      <c r="D63" s="99"/>
      <c r="E63" s="97"/>
      <c r="F63" s="98"/>
      <c r="G63" s="100"/>
      <c r="H63" s="31"/>
      <c r="I63" s="31"/>
    </row>
    <row r="64" spans="1:9" ht="12">
      <c r="A64" s="21" t="s">
        <v>52</v>
      </c>
      <c r="B64" s="97"/>
      <c r="C64" s="98"/>
      <c r="D64" s="99"/>
      <c r="E64" s="97"/>
      <c r="F64" s="98"/>
      <c r="G64" s="100"/>
      <c r="H64" s="31"/>
      <c r="I64" s="31"/>
    </row>
    <row r="65" spans="1:9" ht="12">
      <c r="A65" s="86" t="s">
        <v>53</v>
      </c>
      <c r="B65" s="82">
        <v>777.090581182536</v>
      </c>
      <c r="C65" s="82">
        <v>701.4260398003231</v>
      </c>
      <c r="D65" s="83">
        <v>10.787244426191</v>
      </c>
      <c r="E65" s="82">
        <v>6236.0402725193235</v>
      </c>
      <c r="F65" s="82">
        <v>5397.341659352803</v>
      </c>
      <c r="G65" s="83">
        <v>15.5391054726576</v>
      </c>
      <c r="H65" s="31"/>
      <c r="I65" s="31"/>
    </row>
    <row r="66" spans="1:9" ht="12">
      <c r="A66" s="86" t="s">
        <v>54</v>
      </c>
      <c r="B66" s="82">
        <v>1016.5991903941218</v>
      </c>
      <c r="C66" s="82">
        <v>1010.9485938219559</v>
      </c>
      <c r="D66" s="83">
        <v>0.558940049642234</v>
      </c>
      <c r="E66" s="82">
        <v>18309.679770651</v>
      </c>
      <c r="F66" s="82">
        <v>17569.4181444252</v>
      </c>
      <c r="G66" s="83">
        <v>4.21335311244037</v>
      </c>
      <c r="H66" s="31"/>
      <c r="I66" s="31"/>
    </row>
    <row r="67" spans="1:9" ht="12">
      <c r="A67" s="86" t="s">
        <v>55</v>
      </c>
      <c r="B67" s="82">
        <v>419.1218551082401</v>
      </c>
      <c r="C67" s="82">
        <v>374.65101344628715</v>
      </c>
      <c r="D67" s="83">
        <v>11.8699376395331</v>
      </c>
      <c r="E67" s="82">
        <v>6100.151114984841</v>
      </c>
      <c r="F67" s="82">
        <v>5341.301252896097</v>
      </c>
      <c r="G67" s="83">
        <v>14.2072095573581</v>
      </c>
      <c r="H67" s="31"/>
      <c r="I67" s="31"/>
    </row>
    <row r="68" spans="1:9" ht="12">
      <c r="A68" s="103" t="s">
        <v>56</v>
      </c>
      <c r="B68" s="82">
        <v>2486.7152713630608</v>
      </c>
      <c r="C68" s="82">
        <v>1724.6214585820637</v>
      </c>
      <c r="D68" s="83">
        <v>44.1890485003921</v>
      </c>
      <c r="E68" s="82">
        <v>46305.67110730094</v>
      </c>
      <c r="F68" s="82">
        <v>36913.0697508672</v>
      </c>
      <c r="G68" s="83">
        <v>25.4451916890848</v>
      </c>
      <c r="H68" s="31"/>
      <c r="I68" s="31"/>
    </row>
    <row r="69" spans="1:9" ht="12">
      <c r="A69" s="103" t="s">
        <v>57</v>
      </c>
      <c r="B69" s="82">
        <v>448.1425062611437</v>
      </c>
      <c r="C69" s="82">
        <v>363.6656238254788</v>
      </c>
      <c r="D69" s="83">
        <v>23.2292735142338</v>
      </c>
      <c r="E69" s="82">
        <v>6202.030803718702</v>
      </c>
      <c r="F69" s="82">
        <v>4712.5860280494335</v>
      </c>
      <c r="G69" s="83">
        <v>31.6056782158258</v>
      </c>
      <c r="H69" s="31"/>
      <c r="I69" s="31"/>
    </row>
    <row r="70" spans="1:9" ht="12">
      <c r="A70" s="103" t="s">
        <v>58</v>
      </c>
      <c r="B70" s="82">
        <v>280.7362514181988</v>
      </c>
      <c r="C70" s="82">
        <v>364.4199762545897</v>
      </c>
      <c r="D70" s="83">
        <v>-22.9635394021123</v>
      </c>
      <c r="E70" s="82">
        <v>4828.273480908086</v>
      </c>
      <c r="F70" s="82">
        <v>3966.2193902056842</v>
      </c>
      <c r="G70" s="83">
        <v>21.7349068695289</v>
      </c>
      <c r="H70" s="31"/>
      <c r="I70" s="31"/>
    </row>
    <row r="71" spans="1:9" ht="12">
      <c r="A71" s="103" t="s">
        <v>59</v>
      </c>
      <c r="B71" s="82">
        <v>562.2916337927502</v>
      </c>
      <c r="C71" s="82">
        <v>672.2009972407658</v>
      </c>
      <c r="D71" s="83">
        <v>-16.3506695020044</v>
      </c>
      <c r="E71" s="82">
        <v>7005.853644785708</v>
      </c>
      <c r="F71" s="82">
        <v>2802.3473006977583</v>
      </c>
      <c r="G71" s="83">
        <v>149.999478759871</v>
      </c>
      <c r="H71" s="31"/>
      <c r="I71" s="31"/>
    </row>
    <row r="72" spans="1:9" ht="12">
      <c r="A72" s="103" t="s">
        <v>60</v>
      </c>
      <c r="B72" s="82">
        <v>131.04309378818945</v>
      </c>
      <c r="C72" s="82">
        <v>103.65047627311182</v>
      </c>
      <c r="D72" s="83">
        <v>26.4278742365833</v>
      </c>
      <c r="E72" s="82">
        <v>1699.0522463105376</v>
      </c>
      <c r="F72" s="82">
        <v>705.5298850343819</v>
      </c>
      <c r="G72" s="83">
        <v>140.819316424525</v>
      </c>
      <c r="H72" s="31"/>
      <c r="I72" s="31"/>
    </row>
    <row r="73" spans="1:9" ht="12">
      <c r="A73" s="103" t="s">
        <v>61</v>
      </c>
      <c r="B73" s="82">
        <v>307.8042170022999</v>
      </c>
      <c r="C73" s="82">
        <v>237.11558032901516</v>
      </c>
      <c r="D73" s="83">
        <v>29.8118902921516</v>
      </c>
      <c r="E73" s="82">
        <v>3824.357372200666</v>
      </c>
      <c r="F73" s="82">
        <v>4790.352424960941</v>
      </c>
      <c r="G73" s="83">
        <v>-20.1654276567794</v>
      </c>
      <c r="H73" s="31"/>
      <c r="I73" s="31"/>
    </row>
    <row r="74" spans="1:7" ht="12">
      <c r="A74" s="78"/>
      <c r="B74" s="104"/>
      <c r="C74" s="84"/>
      <c r="D74" s="105"/>
      <c r="E74" s="104"/>
      <c r="F74" s="84"/>
      <c r="G74" s="105"/>
    </row>
    <row r="75" spans="1:7" ht="12">
      <c r="A75" s="79" t="s">
        <v>62</v>
      </c>
      <c r="B75" s="104"/>
      <c r="C75" s="84"/>
      <c r="D75" s="105"/>
      <c r="E75" s="104"/>
      <c r="F75" s="84"/>
      <c r="G75" s="105"/>
    </row>
    <row r="76" spans="1:7" ht="12">
      <c r="A76" s="79" t="s">
        <v>63</v>
      </c>
      <c r="B76" s="106">
        <v>21122.277464376577</v>
      </c>
      <c r="C76" s="106">
        <v>17601.662048473474</v>
      </c>
      <c r="D76" s="107">
        <v>20.001607837985</v>
      </c>
      <c r="E76" s="106">
        <v>344812.7816189252</v>
      </c>
      <c r="F76" s="106">
        <v>311355.4435397702</v>
      </c>
      <c r="G76" s="83">
        <v>10.7457051975009</v>
      </c>
    </row>
    <row r="77" spans="1:7" ht="12">
      <c r="A77" s="79" t="s">
        <v>64</v>
      </c>
      <c r="B77" s="106">
        <v>1774.5471157864679</v>
      </c>
      <c r="C77" s="106">
        <v>1790.3687512240583</v>
      </c>
      <c r="D77" s="107">
        <v>-0.883708198479968</v>
      </c>
      <c r="E77" s="106">
        <v>11950.497810461415</v>
      </c>
      <c r="F77" s="106">
        <v>11010.924625353551</v>
      </c>
      <c r="G77" s="83">
        <v>8.53309978114299</v>
      </c>
    </row>
    <row r="78" spans="1:7" ht="12">
      <c r="A78" s="79" t="s">
        <v>65</v>
      </c>
      <c r="B78" s="106">
        <v>1693.540610564617</v>
      </c>
      <c r="C78" s="106">
        <v>1730.5458884050195</v>
      </c>
      <c r="D78" s="107">
        <v>-2.1383586582907</v>
      </c>
      <c r="E78" s="106">
        <v>10799.672641308742</v>
      </c>
      <c r="F78" s="106">
        <v>9597.365492004981</v>
      </c>
      <c r="G78" s="83">
        <v>12.5274706929244</v>
      </c>
    </row>
    <row r="79" spans="1:7" ht="12">
      <c r="A79" s="79" t="s">
        <v>66</v>
      </c>
      <c r="B79" s="106">
        <v>121.60801264606076</v>
      </c>
      <c r="C79" s="106">
        <v>145.72848680162622</v>
      </c>
      <c r="D79" s="107">
        <v>-16.5516534789794</v>
      </c>
      <c r="E79" s="106">
        <v>1759.304335751877</v>
      </c>
      <c r="F79" s="106">
        <v>1958.7227961176613</v>
      </c>
      <c r="G79" s="83">
        <v>-10.1810455650512</v>
      </c>
    </row>
    <row r="80" spans="1:7" ht="12">
      <c r="A80" s="79" t="s">
        <v>67</v>
      </c>
      <c r="B80" s="106">
        <v>19490.497469062393</v>
      </c>
      <c r="C80" s="106">
        <v>15960.856104358834</v>
      </c>
      <c r="D80" s="107">
        <v>22.1143611697598</v>
      </c>
      <c r="E80" s="106">
        <v>334609.4022361962</v>
      </c>
      <c r="F80" s="106">
        <v>302155.0592493659</v>
      </c>
      <c r="G80" s="83">
        <v>10.7409563379331</v>
      </c>
    </row>
    <row r="81" spans="1:7" ht="12">
      <c r="A81" s="78"/>
      <c r="B81" s="106"/>
      <c r="C81" s="106"/>
      <c r="D81" s="107"/>
      <c r="E81" s="106"/>
      <c r="F81" s="106"/>
      <c r="G81" s="83"/>
    </row>
    <row r="82" spans="1:7" ht="12">
      <c r="A82" s="79" t="s">
        <v>68</v>
      </c>
      <c r="B82" s="106">
        <v>377.4916974980796</v>
      </c>
      <c r="C82" s="106">
        <v>625.1913306168009</v>
      </c>
      <c r="D82" s="107">
        <v>-39.6198125259264</v>
      </c>
      <c r="E82" s="106">
        <v>14381.160584257588</v>
      </c>
      <c r="F82" s="106">
        <v>13992.582505104905</v>
      </c>
      <c r="G82" s="83">
        <v>2.77702903671226</v>
      </c>
    </row>
    <row r="83" spans="1:7" ht="12">
      <c r="A83" s="79" t="s">
        <v>69</v>
      </c>
      <c r="B83" s="106">
        <v>200.60439055174933</v>
      </c>
      <c r="C83" s="106">
        <v>369.3870086689823</v>
      </c>
      <c r="D83" s="107">
        <v>-45.6926243089625</v>
      </c>
      <c r="E83" s="106">
        <v>9662.298357558726</v>
      </c>
      <c r="F83" s="106">
        <v>9039.396216452926</v>
      </c>
      <c r="G83" s="83">
        <v>6.89097065987697</v>
      </c>
    </row>
    <row r="84" spans="1:7" ht="12">
      <c r="A84" s="79" t="s">
        <v>70</v>
      </c>
      <c r="B84" s="106">
        <v>79.69282349448216</v>
      </c>
      <c r="C84" s="106">
        <v>111.27032070216697</v>
      </c>
      <c r="D84" s="107">
        <v>-28.3790834864286</v>
      </c>
      <c r="E84" s="106">
        <v>1911.5104798218094</v>
      </c>
      <c r="F84" s="106">
        <v>1905.9787498410597</v>
      </c>
      <c r="G84" s="83">
        <v>0.290230412128733</v>
      </c>
    </row>
    <row r="85" spans="1:7" ht="12">
      <c r="A85" s="79" t="s">
        <v>71</v>
      </c>
      <c r="B85" s="106">
        <v>122.59619257023382</v>
      </c>
      <c r="C85" s="106">
        <v>162.13432865198746</v>
      </c>
      <c r="D85" s="107">
        <v>-24.3860362024998</v>
      </c>
      <c r="E85" s="106">
        <v>3232.077162719841</v>
      </c>
      <c r="F85" s="106">
        <v>3518.559506221394</v>
      </c>
      <c r="G85" s="83">
        <v>-8.14203491499873</v>
      </c>
    </row>
    <row r="86" spans="1:7" ht="12">
      <c r="A86" s="78"/>
      <c r="B86" s="106"/>
      <c r="C86" s="106"/>
      <c r="D86" s="107"/>
      <c r="E86" s="106"/>
      <c r="F86" s="106"/>
      <c r="G86" s="83"/>
    </row>
    <row r="87" spans="1:7" ht="12">
      <c r="A87" s="79" t="s">
        <v>72</v>
      </c>
      <c r="B87" s="106">
        <v>191.49822178707456</v>
      </c>
      <c r="C87" s="106">
        <v>185.9382110438399</v>
      </c>
      <c r="D87" s="107">
        <v>2.99024644370905</v>
      </c>
      <c r="E87" s="106">
        <v>2360.9836946316304</v>
      </c>
      <c r="F87" s="106">
        <v>2494.080975013642</v>
      </c>
      <c r="G87" s="83">
        <v>-5.33652602763963</v>
      </c>
    </row>
    <row r="88" spans="1:7" ht="12">
      <c r="A88" s="79" t="s">
        <v>73</v>
      </c>
      <c r="B88" s="106">
        <v>745.5940744023309</v>
      </c>
      <c r="C88" s="106">
        <v>610.7452831715831</v>
      </c>
      <c r="D88" s="107">
        <v>22.07938316453</v>
      </c>
      <c r="E88" s="106">
        <v>13739.857472832296</v>
      </c>
      <c r="F88" s="106">
        <v>11795.35589952695</v>
      </c>
      <c r="G88" s="83">
        <v>16.485314982173</v>
      </c>
    </row>
    <row r="89" spans="1:7" ht="12">
      <c r="A89" s="79" t="s">
        <v>74</v>
      </c>
      <c r="B89" s="106">
        <v>19.54603928161936</v>
      </c>
      <c r="C89" s="106">
        <v>15.808935991600753</v>
      </c>
      <c r="D89" s="107">
        <v>23.6391828773557</v>
      </c>
      <c r="E89" s="106">
        <v>285.23704197843125</v>
      </c>
      <c r="F89" s="106">
        <v>681.0816509422051</v>
      </c>
      <c r="G89" s="83">
        <v>-58.1199931632521</v>
      </c>
    </row>
    <row r="90" spans="1:7" ht="12">
      <c r="A90" s="79" t="s">
        <v>75</v>
      </c>
      <c r="B90" s="106">
        <v>31.885791871508623</v>
      </c>
      <c r="C90" s="106">
        <v>16.927077109055745</v>
      </c>
      <c r="D90" s="107">
        <v>88.3715166302999</v>
      </c>
      <c r="E90" s="106">
        <v>366.47445480136264</v>
      </c>
      <c r="F90" s="106">
        <v>439.3522476716682</v>
      </c>
      <c r="G90" s="83">
        <v>-16.5875543499593</v>
      </c>
    </row>
    <row r="91" spans="1:7" ht="12">
      <c r="A91" s="79" t="s">
        <v>76</v>
      </c>
      <c r="B91" s="106">
        <v>84.70760994110194</v>
      </c>
      <c r="C91" s="106">
        <v>258.3843965373606</v>
      </c>
      <c r="D91" s="107">
        <v>-67.2164375727488</v>
      </c>
      <c r="E91" s="106">
        <v>1627.332872383482</v>
      </c>
      <c r="F91" s="106">
        <v>1928.785237341984</v>
      </c>
      <c r="G91" s="83">
        <v>-15.6291306632939</v>
      </c>
    </row>
    <row r="92" spans="1:7" ht="12">
      <c r="A92" s="79" t="s">
        <v>77</v>
      </c>
      <c r="B92" s="106">
        <v>568.0159607769796</v>
      </c>
      <c r="C92" s="106">
        <v>776.280429252237</v>
      </c>
      <c r="D92" s="107">
        <v>-26.8285094699439</v>
      </c>
      <c r="E92" s="106">
        <v>7072.377897686489</v>
      </c>
      <c r="F92" s="106">
        <v>7273.492211684953</v>
      </c>
      <c r="G92" s="83">
        <v>-2.76503099398899</v>
      </c>
    </row>
    <row r="93" spans="1:7" ht="12">
      <c r="A93" s="78"/>
      <c r="B93" s="106"/>
      <c r="C93" s="106"/>
      <c r="D93" s="107"/>
      <c r="E93" s="106"/>
      <c r="F93" s="106"/>
      <c r="G93" s="83"/>
    </row>
    <row r="94" spans="1:7" ht="12">
      <c r="A94" s="79" t="s">
        <v>78</v>
      </c>
      <c r="B94" s="106"/>
      <c r="C94" s="106"/>
      <c r="D94" s="107"/>
      <c r="E94" s="106"/>
      <c r="F94" s="106"/>
      <c r="G94" s="83"/>
    </row>
    <row r="95" spans="1:7" ht="12">
      <c r="A95" s="86" t="s">
        <v>79</v>
      </c>
      <c r="B95" s="107">
        <v>48.56760789486555</v>
      </c>
      <c r="C95" s="107">
        <v>44.56618220415314</v>
      </c>
      <c r="D95" s="107">
        <v>4.00142569071242</v>
      </c>
      <c r="E95" s="107">
        <v>36.301167412716964</v>
      </c>
      <c r="F95" s="107">
        <v>35.260413360767856</v>
      </c>
      <c r="G95" s="83">
        <v>1.04075405194911</v>
      </c>
    </row>
    <row r="96" spans="1:7" ht="12">
      <c r="A96" s="86" t="s">
        <v>80</v>
      </c>
      <c r="B96" s="107">
        <v>51.43239210513272</v>
      </c>
      <c r="C96" s="107">
        <v>55.43381779584876</v>
      </c>
      <c r="D96" s="107">
        <v>-4.00142569071604</v>
      </c>
      <c r="E96" s="107">
        <v>63.69883258728206</v>
      </c>
      <c r="F96" s="107">
        <v>64.73958663923251</v>
      </c>
      <c r="G96" s="83">
        <v>-1.04075405195045</v>
      </c>
    </row>
    <row r="97" spans="1:7" ht="12">
      <c r="A97" s="79" t="s">
        <v>81</v>
      </c>
      <c r="B97" s="107">
        <v>3.4955596993174756</v>
      </c>
      <c r="C97" s="107">
        <v>3.4103100281379626</v>
      </c>
      <c r="D97" s="107">
        <v>2.49976308535384</v>
      </c>
      <c r="E97" s="107">
        <v>3.963798527157786</v>
      </c>
      <c r="F97" s="107">
        <v>3.9458735961697884</v>
      </c>
      <c r="G97" s="83">
        <v>0.454270278840081</v>
      </c>
    </row>
    <row r="98" spans="1:7" ht="12">
      <c r="A98" s="78"/>
      <c r="B98" s="106"/>
      <c r="C98" s="106"/>
      <c r="D98" s="107"/>
      <c r="E98" s="106"/>
      <c r="F98" s="106"/>
      <c r="G98" s="83"/>
    </row>
    <row r="99" spans="1:7" ht="12">
      <c r="A99" s="79" t="s">
        <v>82</v>
      </c>
      <c r="B99" s="106">
        <v>288.49876703852055</v>
      </c>
      <c r="C99" s="106">
        <v>380.59861398235563</v>
      </c>
      <c r="D99" s="107">
        <v>-24.1986816452529</v>
      </c>
      <c r="E99" s="106">
        <v>6148.748641870642</v>
      </c>
      <c r="F99" s="106">
        <v>6906.120577907133</v>
      </c>
      <c r="G99" s="83">
        <v>-10.9666769859093</v>
      </c>
    </row>
    <row r="100" spans="1:7" ht="12">
      <c r="A100" s="79" t="s">
        <v>83</v>
      </c>
      <c r="B100" s="106">
        <v>22322.66713217637</v>
      </c>
      <c r="C100" s="106">
        <v>18862.980589413382</v>
      </c>
      <c r="D100" s="107">
        <v>18.3411445840362</v>
      </c>
      <c r="E100" s="106">
        <v>361506.3157869346</v>
      </c>
      <c r="F100" s="106">
        <v>328520.2977790485</v>
      </c>
      <c r="G100" s="83">
        <v>10.0407853733505</v>
      </c>
    </row>
    <row r="101" spans="1:7" ht="12">
      <c r="A101" s="78"/>
      <c r="B101" s="106"/>
      <c r="C101" s="106"/>
      <c r="D101" s="107"/>
      <c r="E101" s="106"/>
      <c r="F101" s="106"/>
      <c r="G101" s="83"/>
    </row>
    <row r="102" spans="1:7" ht="17.25" customHeight="1">
      <c r="A102" s="79" t="s">
        <v>84</v>
      </c>
      <c r="B102" s="106">
        <v>5938.212709566567</v>
      </c>
      <c r="C102" s="106">
        <v>4449.035233397356</v>
      </c>
      <c r="D102" s="107">
        <v>33.4719191475598</v>
      </c>
      <c r="E102" s="106">
        <v>72769.71444740018</v>
      </c>
      <c r="F102" s="106">
        <v>68987.74098307095</v>
      </c>
      <c r="G102" s="83">
        <v>5.48209494967707</v>
      </c>
    </row>
    <row r="103" spans="1:7" ht="17.25" customHeight="1">
      <c r="A103" s="79" t="s">
        <v>85</v>
      </c>
      <c r="B103" s="106">
        <v>16672.953189648215</v>
      </c>
      <c r="C103" s="106">
        <v>14794.543969998282</v>
      </c>
      <c r="D103" s="107">
        <v>12.6966348098268</v>
      </c>
      <c r="E103" s="106">
        <v>294885.34998140275</v>
      </c>
      <c r="F103" s="106">
        <v>266438.6773738846</v>
      </c>
      <c r="G103" s="83">
        <v>10.6766303180525</v>
      </c>
    </row>
    <row r="104" spans="1:7" ht="12">
      <c r="A104" s="78"/>
      <c r="B104" s="106"/>
      <c r="C104" s="106"/>
      <c r="D104" s="107"/>
      <c r="E104" s="106"/>
      <c r="F104" s="106"/>
      <c r="G104" s="83"/>
    </row>
    <row r="105" spans="1:9" ht="12">
      <c r="A105" s="79" t="s">
        <v>86</v>
      </c>
      <c r="B105" s="106">
        <v>16548.81506979334</v>
      </c>
      <c r="C105" s="106">
        <v>14652.5697493563</v>
      </c>
      <c r="D105" s="107">
        <v>12.9413840225558</v>
      </c>
      <c r="E105" s="106">
        <v>292758.35998028895</v>
      </c>
      <c r="F105" s="106">
        <v>264112.7776901186</v>
      </c>
      <c r="G105" s="83">
        <v>10.8459660833903</v>
      </c>
      <c r="H105" s="108"/>
      <c r="I105" s="108"/>
    </row>
    <row r="106" spans="1:7" ht="12">
      <c r="A106" s="79"/>
      <c r="B106" s="106"/>
      <c r="C106" s="106"/>
      <c r="D106" s="107"/>
      <c r="E106" s="106"/>
      <c r="F106" s="106"/>
      <c r="G106" s="83"/>
    </row>
    <row r="107" spans="1:7" ht="12">
      <c r="A107" s="109" t="s">
        <v>87</v>
      </c>
      <c r="B107" s="106">
        <v>45.45451709417295</v>
      </c>
      <c r="C107" s="106">
        <v>45.03320353319288</v>
      </c>
      <c r="D107" s="107">
        <v>0.935562047389161</v>
      </c>
      <c r="E107" s="106">
        <v>46.826437956567815</v>
      </c>
      <c r="F107" s="106">
        <v>46.9910235492056</v>
      </c>
      <c r="G107" s="83">
        <v>-0.350249005462592</v>
      </c>
    </row>
    <row r="108" spans="1:7" ht="12">
      <c r="A108" s="110" t="s">
        <v>88</v>
      </c>
      <c r="B108" s="111">
        <v>2.0555106457501515</v>
      </c>
      <c r="C108" s="111">
        <v>1.927514224578011</v>
      </c>
      <c r="D108" s="112">
        <v>6.64049165189236</v>
      </c>
      <c r="E108" s="111">
        <v>2.248320818721234</v>
      </c>
      <c r="F108" s="111">
        <v>2.2291320002235695</v>
      </c>
      <c r="G108" s="91">
        <v>0.860820197984686</v>
      </c>
    </row>
    <row r="109" spans="1:7" ht="12">
      <c r="A109" s="113" t="s">
        <v>89</v>
      </c>
      <c r="B109" s="95"/>
      <c r="C109" s="95"/>
      <c r="D109" s="114"/>
      <c r="E109" s="95"/>
      <c r="F109" s="95"/>
      <c r="G109" s="95"/>
    </row>
    <row r="110" ht="12">
      <c r="A110" s="102" t="s">
        <v>90</v>
      </c>
    </row>
    <row r="111" ht="12">
      <c r="A111" s="73" t="s">
        <v>92</v>
      </c>
    </row>
    <row r="112" ht="12">
      <c r="A112" s="73" t="s">
        <v>91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0"/>
  <sheetViews>
    <sheetView showGridLines="0" zoomScale="125" zoomScaleNormal="125" zoomScalePageLayoutView="0" workbookViewId="0" topLeftCell="A1">
      <selection activeCell="A1" sqref="A1:G1"/>
    </sheetView>
  </sheetViews>
  <sheetFormatPr defaultColWidth="37.421875" defaultRowHeight="12.75"/>
  <cols>
    <col min="1" max="1" width="28.57421875" style="118" customWidth="1"/>
    <col min="2" max="15" width="9.7109375" style="118" customWidth="1"/>
    <col min="16" max="16" width="16.7109375" style="118" customWidth="1"/>
    <col min="17" max="21" width="16.28125" style="118" customWidth="1"/>
    <col min="22" max="24" width="18.140625" style="118" customWidth="1"/>
    <col min="25" max="255" width="11.8515625" style="118" customWidth="1"/>
    <col min="256" max="16384" width="37.421875" style="118" customWidth="1"/>
  </cols>
  <sheetData>
    <row r="1" spans="1:14" ht="12.75">
      <c r="A1" s="341" t="str">
        <f>CONCATENATE('HL'!B3," 2017 ARRIVALS AT A GLANCE")</f>
        <v>SEPTEMBER 2017 ARRIVALS AT A GLANCE</v>
      </c>
      <c r="B1" s="341"/>
      <c r="C1" s="341"/>
      <c r="D1" s="341"/>
      <c r="E1" s="341"/>
      <c r="F1" s="341"/>
      <c r="G1" s="341"/>
      <c r="H1" s="117"/>
      <c r="I1" s="117"/>
      <c r="J1" s="117"/>
      <c r="K1" s="117"/>
      <c r="L1" s="117"/>
      <c r="M1" s="117"/>
      <c r="N1" s="117"/>
    </row>
    <row r="2" spans="1:14" ht="12.75">
      <c r="A2" s="119"/>
      <c r="B2" s="120"/>
      <c r="C2" s="121"/>
      <c r="D2" s="121"/>
      <c r="E2" s="122"/>
      <c r="F2" s="122"/>
      <c r="G2" s="123"/>
      <c r="H2"/>
      <c r="I2" s="117"/>
      <c r="J2" s="117"/>
      <c r="K2" s="117"/>
      <c r="L2" s="117"/>
      <c r="M2" s="117"/>
      <c r="N2" s="117"/>
    </row>
    <row r="3" spans="1:14" ht="12.75">
      <c r="A3" s="124" t="s">
        <v>117</v>
      </c>
      <c r="B3" s="125" t="str">
        <f>+'HL'!B4</f>
        <v>2017P</v>
      </c>
      <c r="C3" s="125" t="str">
        <f>+'HL'!C4</f>
        <v>2016</v>
      </c>
      <c r="D3" s="125" t="s">
        <v>118</v>
      </c>
      <c r="E3" s="126" t="s">
        <v>119</v>
      </c>
      <c r="F3" s="126" t="s">
        <v>292</v>
      </c>
      <c r="G3" s="127" t="s">
        <v>118</v>
      </c>
      <c r="H3" s="117"/>
      <c r="I3" s="117"/>
      <c r="J3" s="117"/>
      <c r="K3" s="117"/>
      <c r="L3" s="117"/>
      <c r="M3" s="117"/>
      <c r="N3" s="117"/>
    </row>
    <row r="4" spans="1:14" s="134" customFormat="1" ht="12.75">
      <c r="A4" s="128" t="s">
        <v>120</v>
      </c>
      <c r="B4" s="129">
        <v>1219.0997461499044</v>
      </c>
      <c r="C4" s="129">
        <v>1196.3820362008555</v>
      </c>
      <c r="D4" s="129">
        <v>1.8988675240552366</v>
      </c>
      <c r="E4" s="129">
        <v>12558.279087268089</v>
      </c>
      <c r="F4" s="129">
        <v>11731.117714600574</v>
      </c>
      <c r="G4" s="129">
        <v>7.05100223858488</v>
      </c>
      <c r="H4" s="333"/>
      <c r="I4" s="131"/>
      <c r="J4" s="132"/>
      <c r="K4" s="132"/>
      <c r="L4" s="133"/>
      <c r="M4" s="133"/>
      <c r="N4" s="133"/>
    </row>
    <row r="5" spans="1:10" ht="12.75">
      <c r="A5" s="135" t="s">
        <v>121</v>
      </c>
      <c r="B5" s="130">
        <v>1214.7691226456957</v>
      </c>
      <c r="C5" s="130">
        <v>1192.298745744126</v>
      </c>
      <c r="D5" s="130">
        <v>1.884626397685718</v>
      </c>
      <c r="E5" s="130">
        <v>12530.723371082087</v>
      </c>
      <c r="F5" s="130">
        <v>11706.228866448371</v>
      </c>
      <c r="G5" s="130">
        <v>7.043211900604707</v>
      </c>
      <c r="H5" s="136"/>
      <c r="J5" s="137"/>
    </row>
    <row r="6" spans="1:10" ht="12.75">
      <c r="A6" s="135" t="s">
        <v>122</v>
      </c>
      <c r="B6" s="130">
        <v>449.2180077686354</v>
      </c>
      <c r="C6" s="130">
        <v>371.7040021049296</v>
      </c>
      <c r="D6" s="130">
        <v>20.853691438550648</v>
      </c>
      <c r="E6" s="130">
        <v>4599.327292006168</v>
      </c>
      <c r="F6" s="130">
        <v>4160.550854266171</v>
      </c>
      <c r="G6" s="130">
        <v>10.546114038963905</v>
      </c>
      <c r="H6" s="136"/>
      <c r="I6" s="137"/>
      <c r="J6" s="137"/>
    </row>
    <row r="7" spans="1:10" ht="12.75">
      <c r="A7" s="135" t="s">
        <v>123</v>
      </c>
      <c r="B7" s="130">
        <v>275.9208831105653</v>
      </c>
      <c r="C7" s="130">
        <v>277.5361543104055</v>
      </c>
      <c r="D7" s="130">
        <v>-0.5820038848104891</v>
      </c>
      <c r="E7" s="130">
        <v>3268.2797937278233</v>
      </c>
      <c r="F7" s="130">
        <v>2959.2705692840896</v>
      </c>
      <c r="G7" s="130">
        <v>10.44207405876001</v>
      </c>
      <c r="H7" s="136"/>
      <c r="I7" s="137"/>
      <c r="J7" s="137"/>
    </row>
    <row r="8" spans="1:10" ht="12.75">
      <c r="A8" s="135" t="s">
        <v>124</v>
      </c>
      <c r="B8" s="130">
        <v>191.35218993599617</v>
      </c>
      <c r="C8" s="130">
        <v>191.91077846654525</v>
      </c>
      <c r="D8" s="130">
        <v>-0.2910667837483949</v>
      </c>
      <c r="E8" s="130">
        <v>1676.4355440257377</v>
      </c>
      <c r="F8" s="130">
        <v>1510.249369083989</v>
      </c>
      <c r="G8" s="130">
        <v>11.003889711441861</v>
      </c>
      <c r="H8" s="136"/>
      <c r="I8" s="137"/>
      <c r="J8" s="137"/>
    </row>
    <row r="9" spans="1:10" ht="12.75">
      <c r="A9" s="135" t="s">
        <v>125</v>
      </c>
      <c r="B9" s="130">
        <v>42.5620463554112</v>
      </c>
      <c r="C9" s="130">
        <v>39.825518215930856</v>
      </c>
      <c r="D9" s="130">
        <v>6.871293236269005</v>
      </c>
      <c r="E9" s="130">
        <v>748.7552939751314</v>
      </c>
      <c r="F9" s="130">
        <v>681.7322426723154</v>
      </c>
      <c r="G9" s="130">
        <v>9.831286699906272</v>
      </c>
      <c r="H9" s="136"/>
      <c r="I9" s="137"/>
      <c r="J9" s="137"/>
    </row>
    <row r="10" spans="1:10" ht="12.75">
      <c r="A10" s="135" t="s">
        <v>126</v>
      </c>
      <c r="B10" s="130">
        <v>255.71599547508754</v>
      </c>
      <c r="C10" s="130">
        <v>311.32229264631485</v>
      </c>
      <c r="D10" s="130">
        <v>-17.86132843188335</v>
      </c>
      <c r="E10" s="130">
        <v>2237.9254473472265</v>
      </c>
      <c r="F10" s="130">
        <v>2394.425831141807</v>
      </c>
      <c r="G10" s="130">
        <v>-6.536029713643366</v>
      </c>
      <c r="H10" s="136"/>
      <c r="I10" s="137"/>
      <c r="J10" s="137"/>
    </row>
    <row r="11" spans="1:10" ht="12.75">
      <c r="A11" s="135" t="s">
        <v>127</v>
      </c>
      <c r="B11" s="130">
        <v>4.330623504208775</v>
      </c>
      <c r="C11" s="130">
        <v>4.083290456729299</v>
      </c>
      <c r="D11" s="130">
        <v>6.057199459613982</v>
      </c>
      <c r="E11" s="130">
        <v>27.555716186001433</v>
      </c>
      <c r="F11" s="130">
        <v>24.88884815220281</v>
      </c>
      <c r="G11" s="130">
        <v>10.715112316527954</v>
      </c>
      <c r="H11" s="136"/>
      <c r="I11" s="137"/>
      <c r="J11" s="137"/>
    </row>
    <row r="12" spans="1:10" ht="10.5" customHeight="1">
      <c r="A12" s="138"/>
      <c r="B12" s="139"/>
      <c r="C12" s="139"/>
      <c r="D12" s="140"/>
      <c r="E12" s="139"/>
      <c r="F12" s="139"/>
      <c r="G12" s="140"/>
      <c r="H12" s="117"/>
      <c r="I12" s="137"/>
      <c r="J12" s="137"/>
    </row>
    <row r="13" spans="1:10" s="134" customFormat="1" ht="12.75">
      <c r="A13" s="128" t="s">
        <v>128</v>
      </c>
      <c r="B13" s="141">
        <v>5930204.234070481</v>
      </c>
      <c r="C13" s="141">
        <v>5744951.034343556</v>
      </c>
      <c r="D13" s="129">
        <v>3.224626260858865</v>
      </c>
      <c r="E13" s="141">
        <v>62851664.41763216</v>
      </c>
      <c r="F13" s="141">
        <v>60100197.377214745</v>
      </c>
      <c r="G13" s="129">
        <v>4.578133118512118</v>
      </c>
      <c r="H13" s="142">
        <f>+E13/365</f>
        <v>172196.3408702251</v>
      </c>
      <c r="I13" s="132"/>
      <c r="J13" s="132"/>
    </row>
    <row r="14" spans="1:10" ht="12.75">
      <c r="A14" s="135" t="s">
        <v>121</v>
      </c>
      <c r="B14" s="143">
        <v>5871535.702729035</v>
      </c>
      <c r="C14" s="143">
        <v>5685918.174866972</v>
      </c>
      <c r="D14" s="130">
        <v>3.2645128219138675</v>
      </c>
      <c r="E14" s="143">
        <v>62450161.87020348</v>
      </c>
      <c r="F14" s="143">
        <v>59756129.58449309</v>
      </c>
      <c r="G14" s="130">
        <v>4.50837814370344</v>
      </c>
      <c r="H14" s="136"/>
      <c r="I14" s="137"/>
      <c r="J14" s="137"/>
    </row>
    <row r="15" spans="1:12" ht="12.75">
      <c r="A15" s="135" t="s">
        <v>122</v>
      </c>
      <c r="B15" s="143">
        <v>2443067.4760000547</v>
      </c>
      <c r="C15" s="143">
        <v>2249229.8407915784</v>
      </c>
      <c r="D15" s="130">
        <v>8.6179558750767</v>
      </c>
      <c r="E15" s="143">
        <v>25910893.03926406</v>
      </c>
      <c r="F15" s="143">
        <v>25018373.082552563</v>
      </c>
      <c r="G15" s="130">
        <v>3.567458018818681</v>
      </c>
      <c r="H15" s="136"/>
      <c r="I15" s="137"/>
      <c r="J15" s="137"/>
      <c r="L15" s="144"/>
    </row>
    <row r="16" spans="1:10" ht="12.75">
      <c r="A16" s="135" t="s">
        <v>123</v>
      </c>
      <c r="B16" s="143">
        <v>1211122.6529627366</v>
      </c>
      <c r="C16" s="143">
        <v>1279871.2098442167</v>
      </c>
      <c r="D16" s="130">
        <v>-5.37152147440273</v>
      </c>
      <c r="E16" s="143">
        <v>15552280.943970323</v>
      </c>
      <c r="F16" s="143">
        <v>14824124.078909969</v>
      </c>
      <c r="G16" s="130">
        <v>4.911972276974463</v>
      </c>
      <c r="H16" s="136"/>
      <c r="I16" s="137"/>
      <c r="J16" s="137"/>
    </row>
    <row r="17" spans="1:10" ht="12.75">
      <c r="A17" s="135" t="s">
        <v>124</v>
      </c>
      <c r="B17" s="143">
        <v>831866.3122383438</v>
      </c>
      <c r="C17" s="143">
        <v>784422.0905283308</v>
      </c>
      <c r="D17" s="130">
        <v>6.0483026017355</v>
      </c>
      <c r="E17" s="143">
        <v>7036583.834038925</v>
      </c>
      <c r="F17" s="143">
        <v>6493590.6949716825</v>
      </c>
      <c r="G17" s="130">
        <v>8.36198591154984</v>
      </c>
      <c r="H17" s="136"/>
      <c r="I17" s="137"/>
      <c r="J17" s="137"/>
    </row>
    <row r="18" spans="1:10" ht="12.75">
      <c r="A18" s="135" t="s">
        <v>125</v>
      </c>
      <c r="B18" s="143">
        <v>246689.58434742157</v>
      </c>
      <c r="C18" s="143">
        <v>215465.4926440289</v>
      </c>
      <c r="D18" s="130">
        <v>14.491458154266045</v>
      </c>
      <c r="E18" s="143">
        <v>4585415.329808009</v>
      </c>
      <c r="F18" s="143">
        <v>4258051.506309655</v>
      </c>
      <c r="G18" s="130">
        <v>7.688113284051656</v>
      </c>
      <c r="H18" s="136"/>
      <c r="I18" s="137"/>
      <c r="J18" s="137"/>
    </row>
    <row r="19" spans="1:10" ht="12.75">
      <c r="A19" s="135" t="s">
        <v>126</v>
      </c>
      <c r="B19" s="143">
        <v>1138789.6771804783</v>
      </c>
      <c r="C19" s="143">
        <v>1156929.541058817</v>
      </c>
      <c r="D19" s="130">
        <v>-1.5679316012397027</v>
      </c>
      <c r="E19" s="143">
        <v>9364988.723122157</v>
      </c>
      <c r="F19" s="143">
        <v>9161990.221749224</v>
      </c>
      <c r="G19" s="130">
        <v>2.215659441450235</v>
      </c>
      <c r="H19" s="136"/>
      <c r="I19" s="137"/>
      <c r="J19" s="137"/>
    </row>
    <row r="20" spans="1:10" ht="12.75">
      <c r="A20" s="135" t="s">
        <v>127</v>
      </c>
      <c r="B20" s="143">
        <v>58668.531341446076</v>
      </c>
      <c r="C20" s="143">
        <v>59032.8594765837</v>
      </c>
      <c r="D20" s="130">
        <v>-0.6171615916422568</v>
      </c>
      <c r="E20" s="143">
        <v>401502.5474286803</v>
      </c>
      <c r="F20" s="143">
        <v>344067.7927216523</v>
      </c>
      <c r="G20" s="130">
        <v>16.69285993109275</v>
      </c>
      <c r="H20" s="136"/>
      <c r="I20" s="137"/>
      <c r="J20" s="137"/>
    </row>
    <row r="21" spans="1:10" ht="12.75">
      <c r="A21" s="138"/>
      <c r="B21" s="139"/>
      <c r="C21" s="139"/>
      <c r="D21" s="140"/>
      <c r="E21" s="139"/>
      <c r="F21" s="139"/>
      <c r="G21" s="140"/>
      <c r="H21" s="121"/>
      <c r="I21" s="137"/>
      <c r="J21" s="137"/>
    </row>
    <row r="22" spans="1:10" s="134" customFormat="1" ht="12.75">
      <c r="A22" s="128" t="s">
        <v>129</v>
      </c>
      <c r="B22" s="141">
        <v>701833.1633471175</v>
      </c>
      <c r="C22" s="141">
        <v>667587.3864229361</v>
      </c>
      <c r="D22" s="129">
        <v>5.1297819013143675</v>
      </c>
      <c r="E22" s="141">
        <v>7017267.792761485</v>
      </c>
      <c r="F22" s="141">
        <v>6691946.212405992</v>
      </c>
      <c r="G22" s="129">
        <v>4.861389647041547</v>
      </c>
      <c r="H22" s="142"/>
      <c r="I22" s="132"/>
      <c r="J22" s="132"/>
    </row>
    <row r="23" spans="1:12" ht="12.75">
      <c r="A23" s="135" t="s">
        <v>121</v>
      </c>
      <c r="B23" s="143">
        <v>692108.1633471176</v>
      </c>
      <c r="C23" s="143">
        <v>657703.3864229361</v>
      </c>
      <c r="D23" s="130">
        <v>5.231047556452362</v>
      </c>
      <c r="E23" s="143">
        <v>6931186.606877178</v>
      </c>
      <c r="F23" s="143">
        <v>6622082.7185771745</v>
      </c>
      <c r="G23" s="130">
        <v>4.667774496879407</v>
      </c>
      <c r="H23" s="145"/>
      <c r="I23" s="146"/>
      <c r="J23" s="146"/>
      <c r="K23" s="147"/>
      <c r="L23" s="147"/>
    </row>
    <row r="24" spans="1:12" ht="12.75">
      <c r="A24" s="135" t="s">
        <v>122</v>
      </c>
      <c r="B24" s="143">
        <v>281246.7170297981</v>
      </c>
      <c r="C24" s="143">
        <v>254693.98297228798</v>
      </c>
      <c r="D24" s="130">
        <v>10.425347999053102</v>
      </c>
      <c r="E24" s="143">
        <v>2864784.3072645683</v>
      </c>
      <c r="F24" s="143">
        <v>2745096.9976807777</v>
      </c>
      <c r="G24" s="130">
        <v>4.360039360536616</v>
      </c>
      <c r="H24" s="145"/>
      <c r="I24" s="146"/>
      <c r="J24" s="146"/>
      <c r="K24" s="147"/>
      <c r="L24" s="147"/>
    </row>
    <row r="25" spans="1:12" ht="12.75">
      <c r="A25" s="135" t="s">
        <v>123</v>
      </c>
      <c r="B25" s="143">
        <v>123863.02219766636</v>
      </c>
      <c r="C25" s="143">
        <v>129641.05793584847</v>
      </c>
      <c r="D25" s="130">
        <v>-4.456948925116999</v>
      </c>
      <c r="E25" s="143">
        <v>1535933.9537496828</v>
      </c>
      <c r="F25" s="143">
        <v>1452723.1576504451</v>
      </c>
      <c r="G25" s="130">
        <v>5.727918334682447</v>
      </c>
      <c r="H25" s="145"/>
      <c r="I25" s="146"/>
      <c r="J25" s="146"/>
      <c r="K25" s="147"/>
      <c r="L25" s="147"/>
    </row>
    <row r="26" spans="1:12" ht="12.75">
      <c r="A26" s="135" t="s">
        <v>124</v>
      </c>
      <c r="B26" s="143">
        <v>140821.3370036615</v>
      </c>
      <c r="C26" s="143">
        <v>132217.49089865698</v>
      </c>
      <c r="D26" s="130">
        <v>6.507343352627415</v>
      </c>
      <c r="E26" s="143">
        <v>1175173.770689126</v>
      </c>
      <c r="F26" s="143">
        <v>1100899.4969099024</v>
      </c>
      <c r="G26" s="130">
        <v>6.746689773926051</v>
      </c>
      <c r="H26" s="145"/>
      <c r="I26" s="146"/>
      <c r="J26" s="146"/>
      <c r="K26" s="147"/>
      <c r="L26" s="147"/>
    </row>
    <row r="27" spans="1:12" ht="12.75">
      <c r="A27" s="135" t="s">
        <v>125</v>
      </c>
      <c r="B27" s="143">
        <v>22611.165899215055</v>
      </c>
      <c r="C27" s="143">
        <v>19243.579203395933</v>
      </c>
      <c r="D27" s="130">
        <v>17.499793880469184</v>
      </c>
      <c r="E27" s="143">
        <v>367655.064428802</v>
      </c>
      <c r="F27" s="143">
        <v>335426.4183569604</v>
      </c>
      <c r="G27" s="130">
        <v>9.608261099322203</v>
      </c>
      <c r="H27" s="145"/>
      <c r="I27" s="146"/>
      <c r="J27" s="146"/>
      <c r="K27" s="147"/>
      <c r="L27" s="147"/>
    </row>
    <row r="28" spans="1:12" ht="12.75">
      <c r="A28" s="135" t="s">
        <v>126</v>
      </c>
      <c r="B28" s="143">
        <v>123565.9212167766</v>
      </c>
      <c r="C28" s="143">
        <v>121907.2754127467</v>
      </c>
      <c r="D28" s="130">
        <v>1.3605798328394592</v>
      </c>
      <c r="E28" s="143">
        <v>987639.5107449992</v>
      </c>
      <c r="F28" s="143">
        <v>987936.6479790891</v>
      </c>
      <c r="G28" s="130">
        <v>-0.030076547387702934</v>
      </c>
      <c r="H28" s="145"/>
      <c r="I28" s="146"/>
      <c r="J28" s="146"/>
      <c r="K28" s="147"/>
      <c r="L28" s="147"/>
    </row>
    <row r="29" spans="1:12" ht="12.75">
      <c r="A29" s="135" t="s">
        <v>127</v>
      </c>
      <c r="B29" s="143">
        <v>9724.99999999992</v>
      </c>
      <c r="C29" s="143">
        <v>9883.999999999969</v>
      </c>
      <c r="D29" s="130">
        <v>-1.6086604613521849</v>
      </c>
      <c r="E29" s="143">
        <v>86081.18588430711</v>
      </c>
      <c r="F29" s="143">
        <v>69863.49382881689</v>
      </c>
      <c r="G29" s="130">
        <v>23.21339968371412</v>
      </c>
      <c r="H29" s="145"/>
      <c r="I29" s="146"/>
      <c r="J29" s="146"/>
      <c r="K29" s="147"/>
      <c r="L29" s="147"/>
    </row>
    <row r="30" spans="1:12" ht="12.75">
      <c r="A30" s="138"/>
      <c r="B30" s="139"/>
      <c r="C30" s="139"/>
      <c r="D30" s="140"/>
      <c r="E30" s="139"/>
      <c r="F30" s="139"/>
      <c r="G30" s="140"/>
      <c r="H30" s="147"/>
      <c r="I30" s="148"/>
      <c r="J30" s="146"/>
      <c r="K30" s="147"/>
      <c r="L30" s="147"/>
    </row>
    <row r="31" spans="1:13" s="134" customFormat="1" ht="12.75">
      <c r="A31" s="128" t="s">
        <v>130</v>
      </c>
      <c r="B31" s="149">
        <v>8.44959250114187</v>
      </c>
      <c r="C31" s="149">
        <v>8.605541613250256</v>
      </c>
      <c r="D31" s="129">
        <v>-1.8121940386444213</v>
      </c>
      <c r="E31" s="149">
        <v>8.956714532465966</v>
      </c>
      <c r="F31" s="149">
        <v>8.980974363750391</v>
      </c>
      <c r="G31" s="129">
        <v>-0.2701247136651874</v>
      </c>
      <c r="H31" s="150"/>
      <c r="I31" s="151"/>
      <c r="J31" s="152"/>
      <c r="K31" s="153"/>
      <c r="L31" s="151"/>
      <c r="M31" s="154"/>
    </row>
    <row r="32" spans="1:13" ht="12.75">
      <c r="A32" s="135" t="s">
        <v>121</v>
      </c>
      <c r="B32" s="155">
        <v>8.48355215799448</v>
      </c>
      <c r="C32" s="155">
        <v>8.645110078862574</v>
      </c>
      <c r="D32" s="130">
        <v>-1.8687780652221653</v>
      </c>
      <c r="E32" s="155">
        <v>9.010024605056794</v>
      </c>
      <c r="F32" s="155">
        <v>9.02376670965722</v>
      </c>
      <c r="G32" s="130">
        <v>-0.1522878975330766</v>
      </c>
      <c r="H32" s="136"/>
      <c r="I32" s="156"/>
      <c r="J32" s="137"/>
      <c r="L32" s="156"/>
      <c r="M32" s="156"/>
    </row>
    <row r="33" spans="1:13" ht="12.75">
      <c r="A33" s="135" t="s">
        <v>122</v>
      </c>
      <c r="B33" s="155">
        <v>8.686563533259703</v>
      </c>
      <c r="C33" s="155">
        <v>8.831107097792358</v>
      </c>
      <c r="D33" s="130">
        <v>-1.6367547458323695</v>
      </c>
      <c r="E33" s="155">
        <v>9.044622652239047</v>
      </c>
      <c r="F33" s="155">
        <v>9.113839366583251</v>
      </c>
      <c r="G33" s="130">
        <v>-0.7594682280444132</v>
      </c>
      <c r="H33" s="136"/>
      <c r="I33" s="156"/>
      <c r="J33" s="137"/>
      <c r="L33" s="156"/>
      <c r="M33" s="156"/>
    </row>
    <row r="34" spans="1:13" ht="12.75">
      <c r="A34" s="135" t="s">
        <v>123</v>
      </c>
      <c r="B34" s="155">
        <v>9.777919442575612</v>
      </c>
      <c r="C34" s="155">
        <v>9.872421825480224</v>
      </c>
      <c r="D34" s="130">
        <v>-0.9572360721125772</v>
      </c>
      <c r="E34" s="155">
        <v>10.125618296283161</v>
      </c>
      <c r="F34" s="155">
        <v>10.204369635633602</v>
      </c>
      <c r="G34" s="130">
        <v>-0.7717413437812182</v>
      </c>
      <c r="H34" s="136"/>
      <c r="I34" s="156"/>
      <c r="J34" s="137"/>
      <c r="L34" s="156"/>
      <c r="M34" s="156"/>
    </row>
    <row r="35" spans="1:13" ht="12.75">
      <c r="A35" s="135" t="s">
        <v>124</v>
      </c>
      <c r="B35" s="155">
        <v>5.907246230851468</v>
      </c>
      <c r="C35" s="155">
        <v>5.932816340688088</v>
      </c>
      <c r="D35" s="130">
        <v>-0.43099446145427045</v>
      </c>
      <c r="E35" s="155">
        <v>5.9876964662959145</v>
      </c>
      <c r="F35" s="155">
        <v>5.8984409686791945</v>
      </c>
      <c r="G35" s="130">
        <v>1.5132048975427193</v>
      </c>
      <c r="H35" s="136"/>
      <c r="I35" s="156"/>
      <c r="J35" s="137"/>
      <c r="L35" s="156"/>
      <c r="M35" s="156"/>
    </row>
    <row r="36" spans="1:13" ht="12.75">
      <c r="A36" s="135" t="s">
        <v>125</v>
      </c>
      <c r="B36" s="155">
        <v>10.91007803166777</v>
      </c>
      <c r="C36" s="155">
        <v>11.19674725614482</v>
      </c>
      <c r="D36" s="130">
        <v>-2.560290215711758</v>
      </c>
      <c r="E36" s="155">
        <v>12.472058114939946</v>
      </c>
      <c r="F36" s="155">
        <v>12.694442874139511</v>
      </c>
      <c r="G36" s="130">
        <v>-1.7518276414681955</v>
      </c>
      <c r="H36" s="136"/>
      <c r="I36" s="156"/>
      <c r="J36" s="137"/>
      <c r="L36" s="156"/>
      <c r="M36" s="156"/>
    </row>
    <row r="37" spans="1:13" ht="12.75">
      <c r="A37" s="135" t="s">
        <v>126</v>
      </c>
      <c r="B37" s="155">
        <v>9.216049748722016</v>
      </c>
      <c r="C37" s="155">
        <v>9.490241965803524</v>
      </c>
      <c r="D37" s="130">
        <v>-2.889201540587827</v>
      </c>
      <c r="E37" s="155">
        <v>9.482193271164224</v>
      </c>
      <c r="F37" s="155">
        <v>9.273864109091283</v>
      </c>
      <c r="G37" s="130">
        <v>2.2464116318969163</v>
      </c>
      <c r="H37" s="136"/>
      <c r="I37" s="156"/>
      <c r="J37" s="137"/>
      <c r="L37" s="156"/>
      <c r="M37" s="156"/>
    </row>
    <row r="38" spans="1:10" ht="12.75">
      <c r="A38" s="135" t="s">
        <v>127</v>
      </c>
      <c r="B38" s="155">
        <v>6.032753865444376</v>
      </c>
      <c r="C38" s="155">
        <v>5.972567733365427</v>
      </c>
      <c r="D38" s="130">
        <v>1.0077094939036524</v>
      </c>
      <c r="E38" s="155">
        <v>4.664231136038236</v>
      </c>
      <c r="F38" s="155">
        <v>4.924858089186103</v>
      </c>
      <c r="G38" s="130">
        <v>-5.292070318130515</v>
      </c>
      <c r="H38" s="136"/>
      <c r="J38" s="137"/>
    </row>
    <row r="39" spans="1:10" ht="12.75">
      <c r="A39" s="138"/>
      <c r="B39" s="139"/>
      <c r="C39" s="139"/>
      <c r="D39" s="140"/>
      <c r="E39" s="139"/>
      <c r="F39" s="139"/>
      <c r="G39" s="140"/>
      <c r="J39" s="137"/>
    </row>
    <row r="40" spans="1:10" s="134" customFormat="1" ht="12.75">
      <c r="A40" s="128" t="s">
        <v>131</v>
      </c>
      <c r="B40" s="129">
        <v>205.57466455301432</v>
      </c>
      <c r="C40" s="129">
        <v>208.24930082934287</v>
      </c>
      <c r="D40" s="129">
        <v>-1.2843434603030834</v>
      </c>
      <c r="E40" s="129">
        <v>199.8082183444141</v>
      </c>
      <c r="F40" s="129">
        <v>195.19266535800244</v>
      </c>
      <c r="G40" s="129">
        <v>2.364613945890981</v>
      </c>
      <c r="H40" s="142"/>
      <c r="J40" s="132"/>
    </row>
    <row r="41" spans="1:14" ht="12.75">
      <c r="A41" s="135" t="s">
        <v>121</v>
      </c>
      <c r="B41" s="130">
        <v>206.89120941239995</v>
      </c>
      <c r="C41" s="130">
        <v>209.69326484759364</v>
      </c>
      <c r="D41" s="130">
        <v>-1.3362639173128632</v>
      </c>
      <c r="E41" s="130">
        <v>200.6515755255521</v>
      </c>
      <c r="F41" s="130">
        <v>195.90005155698998</v>
      </c>
      <c r="G41" s="130">
        <v>2.425483776444959</v>
      </c>
      <c r="H41" s="136"/>
      <c r="I41" s="157"/>
      <c r="J41" s="137"/>
      <c r="K41" s="158"/>
      <c r="L41" s="158"/>
      <c r="M41" s="158"/>
      <c r="N41" s="158"/>
    </row>
    <row r="42" spans="1:14" ht="12.75">
      <c r="A42" s="135" t="s">
        <v>122</v>
      </c>
      <c r="B42" s="130">
        <v>183.8745806989022</v>
      </c>
      <c r="C42" s="130">
        <v>165.2583454850993</v>
      </c>
      <c r="D42" s="130">
        <v>11.264928956632602</v>
      </c>
      <c r="E42" s="130">
        <v>177.5055489224775</v>
      </c>
      <c r="F42" s="130">
        <v>166.29981656032126</v>
      </c>
      <c r="G42" s="130">
        <v>6.738271029957277</v>
      </c>
      <c r="H42" s="136"/>
      <c r="I42" s="158"/>
      <c r="J42" s="137"/>
      <c r="K42" s="158"/>
      <c r="L42" s="158"/>
      <c r="M42" s="158"/>
      <c r="N42" s="158"/>
    </row>
    <row r="43" spans="1:14" ht="12.75">
      <c r="A43" s="135" t="s">
        <v>123</v>
      </c>
      <c r="B43" s="130">
        <v>227.8224112443009</v>
      </c>
      <c r="C43" s="130">
        <v>216.84693911052707</v>
      </c>
      <c r="D43" s="130">
        <v>5.061391310752894</v>
      </c>
      <c r="E43" s="130">
        <v>210.14793942459917</v>
      </c>
      <c r="F43" s="130">
        <v>199.6253237986718</v>
      </c>
      <c r="G43" s="130">
        <v>5.27118274660372</v>
      </c>
      <c r="H43" s="136"/>
      <c r="I43" s="158"/>
      <c r="J43" s="137"/>
      <c r="K43" s="158"/>
      <c r="L43" s="158"/>
      <c r="M43" s="158"/>
      <c r="N43" s="158"/>
    </row>
    <row r="44" spans="1:14" ht="12.75">
      <c r="A44" s="135" t="s">
        <v>124</v>
      </c>
      <c r="B44" s="130">
        <v>230.02757428788695</v>
      </c>
      <c r="C44" s="130">
        <v>244.65244003682744</v>
      </c>
      <c r="D44" s="130">
        <v>-5.977813156794598</v>
      </c>
      <c r="E44" s="130">
        <v>238.24565777446034</v>
      </c>
      <c r="F44" s="130">
        <v>232.5753870279277</v>
      </c>
      <c r="G44" s="130">
        <v>2.4380356059997776</v>
      </c>
      <c r="H44" s="136"/>
      <c r="I44" s="158"/>
      <c r="J44" s="137"/>
      <c r="K44" s="158"/>
      <c r="L44" s="158"/>
      <c r="M44" s="158"/>
      <c r="N44" s="158"/>
    </row>
    <row r="45" spans="1:14" ht="12.75">
      <c r="A45" s="135" t="s">
        <v>125</v>
      </c>
      <c r="B45" s="130">
        <v>172.53280663633362</v>
      </c>
      <c r="C45" s="130">
        <v>184.83478596606045</v>
      </c>
      <c r="D45" s="130">
        <v>-6.655662388131711</v>
      </c>
      <c r="E45" s="130">
        <v>163.2906160337894</v>
      </c>
      <c r="F45" s="130">
        <v>160.10427343636232</v>
      </c>
      <c r="G45" s="130">
        <v>1.9901671136177246</v>
      </c>
      <c r="H45" s="136"/>
      <c r="I45" s="159"/>
      <c r="J45" s="159"/>
      <c r="K45" s="158"/>
      <c r="L45" s="158"/>
      <c r="M45" s="158"/>
      <c r="N45" s="158"/>
    </row>
    <row r="46" spans="1:14" ht="12.75">
      <c r="A46" s="135" t="s">
        <v>126</v>
      </c>
      <c r="B46" s="130">
        <v>224.55067919847417</v>
      </c>
      <c r="C46" s="130">
        <v>269.0935632617644</v>
      </c>
      <c r="D46" s="130">
        <v>-16.552935537874813</v>
      </c>
      <c r="E46" s="130">
        <v>238.9672335452779</v>
      </c>
      <c r="F46" s="130">
        <v>261.34341700756136</v>
      </c>
      <c r="G46" s="130">
        <v>-8.561984732003424</v>
      </c>
      <c r="H46" s="136"/>
      <c r="I46" s="158"/>
      <c r="J46" s="137"/>
      <c r="K46" s="158"/>
      <c r="L46" s="158"/>
      <c r="M46" s="158"/>
      <c r="N46" s="158"/>
    </row>
    <row r="47" spans="1:14" ht="12.75">
      <c r="A47" s="135" t="s">
        <v>127</v>
      </c>
      <c r="B47" s="130">
        <v>73.81509993841331</v>
      </c>
      <c r="C47" s="130">
        <v>69.16978938397858</v>
      </c>
      <c r="D47" s="130">
        <v>6.715808441525617</v>
      </c>
      <c r="E47" s="130">
        <v>68.63148531055388</v>
      </c>
      <c r="F47" s="130">
        <v>72.33704717121739</v>
      </c>
      <c r="G47" s="130">
        <v>-5.122633568236024</v>
      </c>
      <c r="H47" s="136"/>
      <c r="I47" s="158"/>
      <c r="J47" s="137"/>
      <c r="K47" s="158"/>
      <c r="L47" s="158"/>
      <c r="M47" s="158"/>
      <c r="N47" s="158"/>
    </row>
    <row r="48" spans="1:14" ht="12.75">
      <c r="A48" s="135"/>
      <c r="B48" s="130"/>
      <c r="C48" s="130"/>
      <c r="D48" s="160"/>
      <c r="E48" s="130"/>
      <c r="F48" s="130"/>
      <c r="G48" s="160"/>
      <c r="H48" s="136"/>
      <c r="I48" s="158"/>
      <c r="J48" s="137"/>
      <c r="K48" s="158"/>
      <c r="L48" s="158"/>
      <c r="M48" s="158"/>
      <c r="N48" s="158"/>
    </row>
    <row r="49" spans="1:14" s="134" customFormat="1" ht="12.75">
      <c r="A49" s="128" t="s">
        <v>132</v>
      </c>
      <c r="B49" s="129">
        <v>1737.0221440319053</v>
      </c>
      <c r="C49" s="129">
        <v>1792.098024217181</v>
      </c>
      <c r="D49" s="129">
        <v>-3.0732627033241533</v>
      </c>
      <c r="E49" s="129">
        <v>1789.6251729515463</v>
      </c>
      <c r="F49" s="129">
        <v>1753.0203235723293</v>
      </c>
      <c r="G49" s="129">
        <v>2.0881018255751504</v>
      </c>
      <c r="H49" s="142"/>
      <c r="I49" s="161"/>
      <c r="J49" s="132"/>
      <c r="K49" s="161"/>
      <c r="L49" s="161"/>
      <c r="M49" s="161"/>
      <c r="N49" s="161"/>
    </row>
    <row r="50" spans="1:10" ht="12.75">
      <c r="A50" s="135" t="s">
        <v>121</v>
      </c>
      <c r="B50" s="130">
        <v>1755.1723660806533</v>
      </c>
      <c r="C50" s="130">
        <v>1812.821357403531</v>
      </c>
      <c r="D50" s="130">
        <v>-3.1800701755548166</v>
      </c>
      <c r="E50" s="130">
        <v>1807.8756325286358</v>
      </c>
      <c r="F50" s="130">
        <v>1767.7563636600994</v>
      </c>
      <c r="G50" s="130">
        <v>2.269502160663728</v>
      </c>
      <c r="H50" s="136"/>
      <c r="J50" s="137"/>
    </row>
    <row r="51" spans="1:10" ht="12.75">
      <c r="A51" s="135" t="s">
        <v>122</v>
      </c>
      <c r="B51" s="130">
        <v>1597.2382273925023</v>
      </c>
      <c r="C51" s="130">
        <v>1459.4141477828823</v>
      </c>
      <c r="D51" s="130">
        <v>9.443794951487906</v>
      </c>
      <c r="E51" s="130">
        <v>1605.4707086823662</v>
      </c>
      <c r="F51" s="130">
        <v>1515.6298148230294</v>
      </c>
      <c r="G51" s="130">
        <v>5.9276277743208095</v>
      </c>
      <c r="H51" s="136"/>
      <c r="J51" s="137"/>
    </row>
    <row r="52" spans="1:10" ht="12.75">
      <c r="A52" s="135" t="s">
        <v>123</v>
      </c>
      <c r="B52" s="130">
        <v>2227.6291843601066</v>
      </c>
      <c r="C52" s="130">
        <v>2140.804454463349</v>
      </c>
      <c r="D52" s="130">
        <v>4.055705775262997</v>
      </c>
      <c r="E52" s="130">
        <v>2127.8778203639267</v>
      </c>
      <c r="F52" s="130">
        <v>2037.050592674692</v>
      </c>
      <c r="G52" s="130">
        <v>4.4587615062607</v>
      </c>
      <c r="H52" s="136"/>
      <c r="J52" s="137"/>
    </row>
    <row r="53" spans="1:10" ht="12.75">
      <c r="A53" s="135" t="s">
        <v>124</v>
      </c>
      <c r="B53" s="130">
        <v>1358.8295212040262</v>
      </c>
      <c r="C53" s="130">
        <v>1451.4779940397025</v>
      </c>
      <c r="D53" s="130">
        <v>-6.3830435746270116</v>
      </c>
      <c r="E53" s="130">
        <v>1426.5426831664818</v>
      </c>
      <c r="F53" s="130">
        <v>1371.8321911519483</v>
      </c>
      <c r="G53" s="130">
        <v>3.988132977736303</v>
      </c>
      <c r="H53" s="136"/>
      <c r="J53" s="137"/>
    </row>
    <row r="54" spans="1:10" ht="12.75">
      <c r="A54" s="135" t="s">
        <v>125</v>
      </c>
      <c r="B54" s="130">
        <v>1882.3463834250465</v>
      </c>
      <c r="C54" s="130">
        <v>2069.548382605602</v>
      </c>
      <c r="D54" s="130">
        <v>-9.045548330929309</v>
      </c>
      <c r="E54" s="130">
        <v>2036.5700527977663</v>
      </c>
      <c r="F54" s="130">
        <v>2032.4345530435135</v>
      </c>
      <c r="G54" s="130">
        <v>0.20347517454177844</v>
      </c>
      <c r="H54" s="136"/>
      <c r="J54" s="137"/>
    </row>
    <row r="55" spans="1:10" ht="12.75">
      <c r="A55" s="135" t="s">
        <v>126</v>
      </c>
      <c r="B55" s="130">
        <v>2069.470230602456</v>
      </c>
      <c r="C55" s="130">
        <v>2553.7630267944023</v>
      </c>
      <c r="D55" s="130">
        <v>-18.963889409889855</v>
      </c>
      <c r="E55" s="130">
        <v>2265.933493951764</v>
      </c>
      <c r="F55" s="130">
        <v>2423.6633351337</v>
      </c>
      <c r="G55" s="130">
        <v>-6.507910521047466</v>
      </c>
      <c r="H55" s="136"/>
      <c r="J55" s="137"/>
    </row>
    <row r="56" spans="1:14" ht="12.75">
      <c r="A56" s="162" t="s">
        <v>127</v>
      </c>
      <c r="B56" s="163">
        <v>445.3083294816258</v>
      </c>
      <c r="C56" s="163">
        <v>413.12125219843296</v>
      </c>
      <c r="D56" s="163">
        <v>7.791193774686889</v>
      </c>
      <c r="E56" s="163">
        <v>320.1131106980362</v>
      </c>
      <c r="F56" s="163">
        <v>356.24969190900674</v>
      </c>
      <c r="G56" s="163">
        <v>-10.143610515795343</v>
      </c>
      <c r="H56" s="136"/>
      <c r="I56" s="121"/>
      <c r="J56" s="137"/>
      <c r="K56" s="121"/>
      <c r="L56" s="121"/>
      <c r="M56" s="121"/>
      <c r="N56" s="121"/>
    </row>
    <row r="57" spans="1:7" s="166" customFormat="1" ht="2.25" customHeight="1">
      <c r="A57" s="164"/>
      <c r="B57" s="117"/>
      <c r="C57" s="117"/>
      <c r="D57" s="117"/>
      <c r="E57" s="165"/>
      <c r="F57" s="117"/>
      <c r="G57" s="117"/>
    </row>
    <row r="58" spans="1:7" s="166" customFormat="1" ht="12.75">
      <c r="A58" s="117" t="s">
        <v>133</v>
      </c>
      <c r="B58" s="117"/>
      <c r="C58" s="117"/>
      <c r="D58" s="117"/>
      <c r="E58" s="165"/>
      <c r="F58" s="117"/>
      <c r="G58" s="117"/>
    </row>
    <row r="59" spans="1:7" s="166" customFormat="1" ht="12.75">
      <c r="A59" s="117" t="s">
        <v>134</v>
      </c>
      <c r="B59" s="117"/>
      <c r="C59" s="117"/>
      <c r="D59" s="117"/>
      <c r="E59" s="165"/>
      <c r="F59" s="117"/>
      <c r="G59" s="117"/>
    </row>
    <row r="60" spans="1:14" s="166" customFormat="1" ht="12.75">
      <c r="A60" s="117"/>
      <c r="B60" s="117"/>
      <c r="C60" s="117"/>
      <c r="D60" s="117"/>
      <c r="E60" s="165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s="166" customFormat="1" ht="12.75">
      <c r="A61" s="167" t="s">
        <v>135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</row>
    <row r="62" spans="1:15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</row>
    <row r="63" spans="1:14" ht="12.75">
      <c r="A63" s="168" t="str">
        <f>+'HL'!B4</f>
        <v>2017P</v>
      </c>
      <c r="B63" s="169" t="s">
        <v>136</v>
      </c>
      <c r="C63" s="170" t="s">
        <v>137</v>
      </c>
      <c r="D63" s="170" t="s">
        <v>138</v>
      </c>
      <c r="E63" s="170" t="s">
        <v>139</v>
      </c>
      <c r="F63" s="170" t="s">
        <v>140</v>
      </c>
      <c r="G63" s="170" t="s">
        <v>141</v>
      </c>
      <c r="H63" s="170" t="s">
        <v>142</v>
      </c>
      <c r="I63" s="170" t="s">
        <v>143</v>
      </c>
      <c r="J63" s="170" t="s">
        <v>144</v>
      </c>
      <c r="K63" s="170" t="s">
        <v>145</v>
      </c>
      <c r="L63" s="170" t="s">
        <v>146</v>
      </c>
      <c r="M63" s="170" t="s">
        <v>147</v>
      </c>
      <c r="N63" s="170" t="s">
        <v>148</v>
      </c>
    </row>
    <row r="64" spans="1:15" ht="12.75">
      <c r="A64" s="171"/>
      <c r="B64" s="172" t="s">
        <v>149</v>
      </c>
      <c r="C64" s="173">
        <v>1609.4967508162863</v>
      </c>
      <c r="D64" s="173">
        <v>1351.5637539811012</v>
      </c>
      <c r="E64" s="173">
        <v>1419.0017949790702</v>
      </c>
      <c r="F64" s="173">
        <v>1250.426553193398</v>
      </c>
      <c r="G64" s="173">
        <v>1282.0901922782216</v>
      </c>
      <c r="H64" s="173">
        <v>1447.8396883687808</v>
      </c>
      <c r="I64" s="174">
        <v>1586.386629931085</v>
      </c>
      <c r="J64" s="174">
        <v>1392.3739775702402</v>
      </c>
      <c r="K64" s="174">
        <v>1219.0997461499044</v>
      </c>
      <c r="L64" s="174"/>
      <c r="M64" s="174"/>
      <c r="N64" s="174"/>
      <c r="O64" s="175"/>
    </row>
    <row r="65" spans="1:15" ht="12.75">
      <c r="A65" s="176"/>
      <c r="B65" s="172" t="s">
        <v>121</v>
      </c>
      <c r="C65" s="173">
        <v>1603.757341828822</v>
      </c>
      <c r="D65" s="173">
        <v>1347.6275931275757</v>
      </c>
      <c r="E65" s="173">
        <v>1416.5284172551364</v>
      </c>
      <c r="F65" s="173">
        <v>1245.8158987461068</v>
      </c>
      <c r="G65" s="173">
        <v>1277.4816532076077</v>
      </c>
      <c r="H65" s="173">
        <v>1447.8396883687808</v>
      </c>
      <c r="I65" s="174">
        <v>1585.5003879365404</v>
      </c>
      <c r="J65" s="174">
        <v>1391.4032679658208</v>
      </c>
      <c r="K65" s="174">
        <v>1214.7691226456957</v>
      </c>
      <c r="L65" s="174"/>
      <c r="M65" s="174"/>
      <c r="N65" s="174"/>
      <c r="O65" s="175"/>
    </row>
    <row r="66" spans="1:15" ht="12.75">
      <c r="A66" s="176" t="s">
        <v>150</v>
      </c>
      <c r="B66" s="177" t="s">
        <v>122</v>
      </c>
      <c r="C66" s="173">
        <v>544.0366187880032</v>
      </c>
      <c r="D66" s="173">
        <v>469.9504042771092</v>
      </c>
      <c r="E66" s="173">
        <v>521.2085134690119</v>
      </c>
      <c r="F66" s="173">
        <v>490.41581464671293</v>
      </c>
      <c r="G66" s="173">
        <v>478.71700566170824</v>
      </c>
      <c r="H66" s="173">
        <v>557.0959678044496</v>
      </c>
      <c r="I66" s="174">
        <v>598.7589485599104</v>
      </c>
      <c r="J66" s="174">
        <v>489.9260110306269</v>
      </c>
      <c r="K66" s="174">
        <v>449.2180077686354</v>
      </c>
      <c r="L66" s="174"/>
      <c r="M66" s="174"/>
      <c r="N66" s="174"/>
      <c r="O66" s="175"/>
    </row>
    <row r="67" spans="1:15" ht="12.75">
      <c r="A67" s="339"/>
      <c r="B67" s="177" t="s">
        <v>123</v>
      </c>
      <c r="C67" s="173">
        <v>433.10552623063825</v>
      </c>
      <c r="D67" s="173">
        <v>358.09144137281316</v>
      </c>
      <c r="E67" s="173">
        <v>343.8563918846942</v>
      </c>
      <c r="F67" s="173">
        <v>298.55349246048064</v>
      </c>
      <c r="G67" s="173">
        <v>350.96678387307475</v>
      </c>
      <c r="H67" s="173">
        <v>426.97957716684033</v>
      </c>
      <c r="I67" s="174">
        <v>452.47291256762</v>
      </c>
      <c r="J67" s="174">
        <v>328.3327850610969</v>
      </c>
      <c r="K67" s="174">
        <v>275.9208831105653</v>
      </c>
      <c r="L67" s="174"/>
      <c r="M67" s="174"/>
      <c r="N67" s="174"/>
      <c r="O67" s="175"/>
    </row>
    <row r="68" spans="1:15" ht="12.75">
      <c r="A68" s="339"/>
      <c r="B68" s="177" t="s">
        <v>124</v>
      </c>
      <c r="C68" s="173">
        <v>200.36563756913768</v>
      </c>
      <c r="D68" s="173">
        <v>175.51788111055436</v>
      </c>
      <c r="E68" s="173">
        <v>187.19941921384537</v>
      </c>
      <c r="F68" s="173">
        <v>145.5525316340761</v>
      </c>
      <c r="G68" s="173">
        <v>168.79385049688292</v>
      </c>
      <c r="H68" s="173">
        <v>183.54644935402968</v>
      </c>
      <c r="I68" s="174">
        <v>192.46852854050348</v>
      </c>
      <c r="J68" s="174">
        <v>231.63905617071185</v>
      </c>
      <c r="K68" s="174">
        <v>191.35218993599617</v>
      </c>
      <c r="L68" s="174"/>
      <c r="M68" s="174"/>
      <c r="N68" s="174"/>
      <c r="O68" s="175"/>
    </row>
    <row r="69" spans="1:15" ht="12.75">
      <c r="A69" s="339"/>
      <c r="B69" s="177" t="s">
        <v>125</v>
      </c>
      <c r="C69" s="173">
        <v>161.0242643199788</v>
      </c>
      <c r="D69" s="173">
        <v>135.74310050564745</v>
      </c>
      <c r="E69" s="173">
        <v>138.2310704324206</v>
      </c>
      <c r="F69" s="173">
        <v>90.39403761202125</v>
      </c>
      <c r="G69" s="173">
        <v>46.054228311503465</v>
      </c>
      <c r="H69" s="173">
        <v>37.23146405479375</v>
      </c>
      <c r="I69" s="174">
        <v>46.555175898694486</v>
      </c>
      <c r="J69" s="174">
        <v>50.959906484660344</v>
      </c>
      <c r="K69" s="174">
        <v>42.5620463554112</v>
      </c>
      <c r="L69" s="174"/>
      <c r="M69" s="174"/>
      <c r="N69" s="174"/>
      <c r="O69" s="175"/>
    </row>
    <row r="70" spans="1:15" ht="12.75">
      <c r="A70" s="339"/>
      <c r="B70" s="177" t="s">
        <v>151</v>
      </c>
      <c r="C70" s="173">
        <v>265.225294921064</v>
      </c>
      <c r="D70" s="173">
        <v>208.32476586145162</v>
      </c>
      <c r="E70" s="173">
        <v>226.03302225516427</v>
      </c>
      <c r="F70" s="173">
        <v>220.9000223928158</v>
      </c>
      <c r="G70" s="173">
        <v>232.94978486443824</v>
      </c>
      <c r="H70" s="173">
        <v>242.98622998866745</v>
      </c>
      <c r="I70" s="173">
        <v>295.244822369812</v>
      </c>
      <c r="J70" s="173">
        <v>290.54550921872465</v>
      </c>
      <c r="K70" s="174">
        <v>255.71599547508754</v>
      </c>
      <c r="L70" s="174"/>
      <c r="M70" s="174"/>
      <c r="N70" s="174"/>
      <c r="O70" s="175"/>
    </row>
    <row r="71" spans="1:15" ht="33.75">
      <c r="A71" s="339"/>
      <c r="B71" s="178" t="s">
        <v>127</v>
      </c>
      <c r="C71" s="173">
        <v>5.739408987464126</v>
      </c>
      <c r="D71" s="173">
        <v>3.9361608535255956</v>
      </c>
      <c r="E71" s="173">
        <v>2.47337772393363</v>
      </c>
      <c r="F71" s="173">
        <v>4.610654447291246</v>
      </c>
      <c r="G71" s="173">
        <v>4.608539070613985</v>
      </c>
      <c r="H71" s="173">
        <v>0</v>
      </c>
      <c r="I71" s="174">
        <v>0.8862419945447388</v>
      </c>
      <c r="J71" s="174">
        <v>0.9707096044193284</v>
      </c>
      <c r="K71" s="174">
        <v>4.330623504208775</v>
      </c>
      <c r="L71" s="174"/>
      <c r="M71" s="174"/>
      <c r="N71" s="174"/>
      <c r="O71" s="175"/>
    </row>
    <row r="72" spans="1:15" ht="12.75">
      <c r="A72" s="340"/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75"/>
    </row>
    <row r="73" spans="1:15" ht="12.75">
      <c r="A73" s="171"/>
      <c r="B73" s="177" t="s">
        <v>152</v>
      </c>
      <c r="C73" s="181">
        <v>7727309.201551542</v>
      </c>
      <c r="D73" s="181">
        <v>6529752.109908021</v>
      </c>
      <c r="E73" s="181">
        <v>7074793.951787646</v>
      </c>
      <c r="F73" s="181">
        <v>6478220.426023363</v>
      </c>
      <c r="G73" s="181">
        <v>6452705.819429713</v>
      </c>
      <c r="H73" s="181">
        <v>7513662.853090063</v>
      </c>
      <c r="I73" s="182">
        <v>8094247.536607225</v>
      </c>
      <c r="J73" s="182">
        <v>7050768.285164103</v>
      </c>
      <c r="K73" s="182">
        <v>5930204.234070481</v>
      </c>
      <c r="L73" s="182"/>
      <c r="M73" s="182"/>
      <c r="N73" s="182"/>
      <c r="O73" s="175"/>
    </row>
    <row r="74" spans="1:15" ht="12.75">
      <c r="A74" s="176"/>
      <c r="B74" s="172" t="s">
        <v>121</v>
      </c>
      <c r="C74" s="183">
        <v>7647469.231727531</v>
      </c>
      <c r="D74" s="183">
        <v>6472227.214915609</v>
      </c>
      <c r="E74" s="183">
        <v>7036231.002187889</v>
      </c>
      <c r="F74" s="183">
        <v>6411268.070725239</v>
      </c>
      <c r="G74" s="183">
        <v>6379646.6847922485</v>
      </c>
      <c r="H74" s="183">
        <v>7513662.853090063</v>
      </c>
      <c r="I74" s="184">
        <v>8083202.389877835</v>
      </c>
      <c r="J74" s="184">
        <v>7034918.7201580275</v>
      </c>
      <c r="K74" s="184">
        <v>5871535.702729035</v>
      </c>
      <c r="L74" s="184"/>
      <c r="M74" s="184"/>
      <c r="N74" s="184"/>
      <c r="O74" s="175"/>
    </row>
    <row r="75" spans="1:15" ht="12.75">
      <c r="A75" s="176" t="s">
        <v>153</v>
      </c>
      <c r="B75" s="172" t="s">
        <v>122</v>
      </c>
      <c r="C75" s="183">
        <v>2750838.1125804232</v>
      </c>
      <c r="D75" s="183">
        <v>2417958.326446076</v>
      </c>
      <c r="E75" s="183">
        <v>2809305.3387091947</v>
      </c>
      <c r="F75" s="183">
        <v>2788833.8877364006</v>
      </c>
      <c r="G75" s="183">
        <v>2783119.4365527863</v>
      </c>
      <c r="H75" s="183">
        <v>3452559.4466925357</v>
      </c>
      <c r="I75" s="184">
        <v>3555788.826682604</v>
      </c>
      <c r="J75" s="184">
        <v>2909422.1878639823</v>
      </c>
      <c r="K75" s="184">
        <v>2443067.4760000547</v>
      </c>
      <c r="L75" s="184"/>
      <c r="M75" s="184"/>
      <c r="N75" s="184"/>
      <c r="O75" s="175"/>
    </row>
    <row r="76" spans="1:15" ht="12.75">
      <c r="A76" s="339"/>
      <c r="B76" s="177" t="s">
        <v>123</v>
      </c>
      <c r="C76" s="183">
        <v>2095245.5662775757</v>
      </c>
      <c r="D76" s="183">
        <v>1676081.5915896057</v>
      </c>
      <c r="E76" s="183">
        <v>1746973.1645921739</v>
      </c>
      <c r="F76" s="183">
        <v>1387702.6915435574</v>
      </c>
      <c r="G76" s="183">
        <v>1686555.7886866198</v>
      </c>
      <c r="H76" s="183">
        <v>2090226.4701870321</v>
      </c>
      <c r="I76" s="184">
        <v>2104961.104807068</v>
      </c>
      <c r="J76" s="184">
        <v>1553411.9133239542</v>
      </c>
      <c r="K76" s="184">
        <v>1211122.6529627366</v>
      </c>
      <c r="L76" s="184"/>
      <c r="M76" s="184"/>
      <c r="N76" s="184"/>
      <c r="O76" s="175"/>
    </row>
    <row r="77" spans="1:15" ht="12.75">
      <c r="A77" s="339"/>
      <c r="B77" s="177" t="s">
        <v>124</v>
      </c>
      <c r="C77" s="183">
        <v>733520.5168381055</v>
      </c>
      <c r="D77" s="183">
        <v>713058.0848303094</v>
      </c>
      <c r="E77" s="183">
        <v>819564.7420057722</v>
      </c>
      <c r="F77" s="183">
        <v>655349.4070305314</v>
      </c>
      <c r="G77" s="183">
        <v>687071.4479235719</v>
      </c>
      <c r="H77" s="183">
        <v>732261.6428438335</v>
      </c>
      <c r="I77" s="184">
        <v>829905.8915552044</v>
      </c>
      <c r="J77" s="184">
        <v>1033985.7887732539</v>
      </c>
      <c r="K77" s="184">
        <v>831866.3122383438</v>
      </c>
      <c r="L77" s="184"/>
      <c r="M77" s="184"/>
      <c r="N77" s="184"/>
      <c r="O77" s="175"/>
    </row>
    <row r="78" spans="1:15" ht="12.75">
      <c r="A78" s="339"/>
      <c r="B78" s="177" t="s">
        <v>125</v>
      </c>
      <c r="C78" s="183">
        <v>925660.7551611327</v>
      </c>
      <c r="D78" s="183">
        <v>808522.7825432562</v>
      </c>
      <c r="E78" s="183">
        <v>865026.788477761</v>
      </c>
      <c r="F78" s="183">
        <v>608485.9719288418</v>
      </c>
      <c r="G78" s="183">
        <v>273366.9687189143</v>
      </c>
      <c r="H78" s="183">
        <v>215614.1584126856</v>
      </c>
      <c r="I78" s="184">
        <v>314754.4200812695</v>
      </c>
      <c r="J78" s="184">
        <v>327293.9001367267</v>
      </c>
      <c r="K78" s="184">
        <v>246689.58434742157</v>
      </c>
      <c r="L78" s="184"/>
      <c r="M78" s="184"/>
      <c r="N78" s="184"/>
      <c r="O78" s="175"/>
    </row>
    <row r="79" spans="1:15" ht="12.75">
      <c r="A79" s="339"/>
      <c r="B79" s="177" t="s">
        <v>151</v>
      </c>
      <c r="C79" s="183">
        <v>1142204.2808702942</v>
      </c>
      <c r="D79" s="183">
        <v>856606.4295063624</v>
      </c>
      <c r="E79" s="183">
        <v>795360.9684029873</v>
      </c>
      <c r="F79" s="183">
        <v>970896.112485908</v>
      </c>
      <c r="G79" s="183">
        <v>949533.0429103561</v>
      </c>
      <c r="H79" s="183">
        <v>1023001.1349539757</v>
      </c>
      <c r="I79" s="183">
        <v>1277792.1467516888</v>
      </c>
      <c r="J79" s="183">
        <v>1210804.93006011</v>
      </c>
      <c r="K79" s="184">
        <v>1138789.6771804783</v>
      </c>
      <c r="L79" s="184"/>
      <c r="M79" s="184"/>
      <c r="N79" s="184"/>
      <c r="O79" s="175"/>
    </row>
    <row r="80" spans="1:15" ht="33.75">
      <c r="A80" s="339"/>
      <c r="B80" s="178" t="s">
        <v>127</v>
      </c>
      <c r="C80" s="183">
        <v>79839.96982401062</v>
      </c>
      <c r="D80" s="183">
        <v>57524.89499241193</v>
      </c>
      <c r="E80" s="183">
        <v>38562.94959975703</v>
      </c>
      <c r="F80" s="183">
        <v>66952.3552981239</v>
      </c>
      <c r="G80" s="183">
        <v>73059.1346374649</v>
      </c>
      <c r="H80" s="183">
        <v>0</v>
      </c>
      <c r="I80" s="184">
        <v>11045.146729390597</v>
      </c>
      <c r="J80" s="184">
        <v>15849.565006075214</v>
      </c>
      <c r="K80" s="184">
        <v>58668.531341446076</v>
      </c>
      <c r="L80" s="184"/>
      <c r="M80" s="184"/>
      <c r="N80" s="184"/>
      <c r="O80" s="175"/>
    </row>
    <row r="81" spans="1:15" ht="12.75">
      <c r="A81" s="340"/>
      <c r="B81" s="179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75"/>
    </row>
    <row r="82" spans="1:15" ht="12.75">
      <c r="A82" s="186"/>
      <c r="B82" s="187" t="s">
        <v>152</v>
      </c>
      <c r="C82" s="181">
        <v>755988.9031603549</v>
      </c>
      <c r="D82" s="181">
        <v>706112.7597660406</v>
      </c>
      <c r="E82" s="181">
        <v>802801.5770814227</v>
      </c>
      <c r="F82" s="181">
        <v>752963.9249953445</v>
      </c>
      <c r="G82" s="181">
        <v>751191.1458665064</v>
      </c>
      <c r="H82" s="181">
        <v>835917.6914619826</v>
      </c>
      <c r="I82" s="181">
        <v>891877.6235376954</v>
      </c>
      <c r="J82" s="181">
        <v>818581.0035450194</v>
      </c>
      <c r="K82" s="181">
        <v>701833.1633471175</v>
      </c>
      <c r="L82" s="181"/>
      <c r="M82" s="181"/>
      <c r="N82" s="181"/>
      <c r="O82" s="175"/>
    </row>
    <row r="83" spans="1:15" ht="12.75">
      <c r="A83" s="176" t="s">
        <v>154</v>
      </c>
      <c r="B83" s="172" t="s">
        <v>121</v>
      </c>
      <c r="C83" s="183">
        <v>738559.2906247424</v>
      </c>
      <c r="D83" s="183">
        <v>692708.7597660405</v>
      </c>
      <c r="E83" s="183">
        <v>792670.5770814228</v>
      </c>
      <c r="F83" s="183">
        <v>737782.5281699476</v>
      </c>
      <c r="G83" s="183">
        <v>737254.145866506</v>
      </c>
      <c r="H83" s="183">
        <v>835917.6914619826</v>
      </c>
      <c r="I83" s="183">
        <v>888236.4470143979</v>
      </c>
      <c r="J83" s="183">
        <v>815949.0035450194</v>
      </c>
      <c r="K83" s="183">
        <v>692108.1633471176</v>
      </c>
      <c r="L83" s="183"/>
      <c r="M83" s="183"/>
      <c r="N83" s="183"/>
      <c r="O83" s="175"/>
    </row>
    <row r="84" spans="1:15" ht="12.75">
      <c r="A84" s="339"/>
      <c r="B84" s="177" t="s">
        <v>122</v>
      </c>
      <c r="C84" s="183">
        <v>266769.9152503447</v>
      </c>
      <c r="D84" s="183">
        <v>261415.03210953224</v>
      </c>
      <c r="E84" s="183">
        <v>320246.7489539266</v>
      </c>
      <c r="F84" s="183">
        <v>321876.6519899569</v>
      </c>
      <c r="G84" s="183">
        <v>313654.225579404</v>
      </c>
      <c r="H84" s="183">
        <v>372286.6675202397</v>
      </c>
      <c r="I84" s="183">
        <v>385234.6418130424</v>
      </c>
      <c r="J84" s="183">
        <v>342053.7070183233</v>
      </c>
      <c r="K84" s="183">
        <v>281246.7170297981</v>
      </c>
      <c r="L84" s="183"/>
      <c r="M84" s="183"/>
      <c r="N84" s="183"/>
      <c r="O84" s="175"/>
    </row>
    <row r="85" spans="1:15" ht="12.75">
      <c r="A85" s="339"/>
      <c r="B85" s="177" t="s">
        <v>123</v>
      </c>
      <c r="C85" s="183">
        <v>172669.69440658603</v>
      </c>
      <c r="D85" s="183">
        <v>159940.02291490685</v>
      </c>
      <c r="E85" s="183">
        <v>185278.33862394423</v>
      </c>
      <c r="F85" s="183">
        <v>147531.95615205617</v>
      </c>
      <c r="G85" s="183">
        <v>173009.89616573887</v>
      </c>
      <c r="H85" s="183">
        <v>205539.60749650904</v>
      </c>
      <c r="I85" s="183">
        <v>208529.72644188014</v>
      </c>
      <c r="J85" s="183">
        <v>159571.68935039506</v>
      </c>
      <c r="K85" s="183">
        <v>123863.02219766636</v>
      </c>
      <c r="L85" s="183"/>
      <c r="M85" s="183"/>
      <c r="N85" s="183"/>
      <c r="O85" s="175"/>
    </row>
    <row r="86" spans="1:15" ht="12.75">
      <c r="A86" s="339"/>
      <c r="B86" s="177" t="s">
        <v>124</v>
      </c>
      <c r="C86" s="183">
        <v>123389.6359124496</v>
      </c>
      <c r="D86" s="183">
        <v>123577.46253262166</v>
      </c>
      <c r="E86" s="183">
        <v>136734.84317576283</v>
      </c>
      <c r="F86" s="183">
        <v>109603.86393065337</v>
      </c>
      <c r="G86" s="183">
        <v>117970.00497917531</v>
      </c>
      <c r="H86" s="183">
        <v>126352.79922063347</v>
      </c>
      <c r="I86" s="183">
        <v>136299.87124875336</v>
      </c>
      <c r="J86" s="183">
        <v>160423.95268541493</v>
      </c>
      <c r="K86" s="183">
        <v>140821.3370036615</v>
      </c>
      <c r="L86" s="183"/>
      <c r="M86" s="183"/>
      <c r="N86" s="183"/>
      <c r="O86" s="175"/>
    </row>
    <row r="87" spans="1:15" ht="12.75">
      <c r="A87" s="339"/>
      <c r="B87" s="177" t="s">
        <v>125</v>
      </c>
      <c r="C87" s="183">
        <v>64934.83768916399</v>
      </c>
      <c r="D87" s="183">
        <v>60905.472309214754</v>
      </c>
      <c r="E87" s="183">
        <v>69469.16391638626</v>
      </c>
      <c r="F87" s="183">
        <v>48951.57562882881</v>
      </c>
      <c r="G87" s="183">
        <v>25396.364780379896</v>
      </c>
      <c r="H87" s="183">
        <v>19154.342339539737</v>
      </c>
      <c r="I87" s="183">
        <v>26690.600476667238</v>
      </c>
      <c r="J87" s="183">
        <v>29541.54138940634</v>
      </c>
      <c r="K87" s="183">
        <v>22611.165899215055</v>
      </c>
      <c r="L87" s="183"/>
      <c r="M87" s="183"/>
      <c r="N87" s="183"/>
      <c r="O87" s="175"/>
    </row>
    <row r="88" spans="1:15" ht="12.75">
      <c r="A88" s="339"/>
      <c r="B88" s="177" t="s">
        <v>151</v>
      </c>
      <c r="C88" s="183">
        <v>110795.20736619807</v>
      </c>
      <c r="D88" s="183">
        <v>86870.76989976491</v>
      </c>
      <c r="E88" s="183">
        <v>80941.48241140298</v>
      </c>
      <c r="F88" s="183">
        <v>109818.48046845221</v>
      </c>
      <c r="G88" s="183">
        <v>107223.65436180797</v>
      </c>
      <c r="H88" s="183">
        <v>112584.2748850605</v>
      </c>
      <c r="I88" s="183">
        <v>131481.6070340547</v>
      </c>
      <c r="J88" s="183">
        <v>124358.11310147983</v>
      </c>
      <c r="K88" s="183">
        <v>123565.9212167766</v>
      </c>
      <c r="L88" s="183"/>
      <c r="M88" s="183"/>
      <c r="N88" s="183"/>
      <c r="O88" s="175"/>
    </row>
    <row r="89" spans="1:15" ht="33.75">
      <c r="A89" s="339"/>
      <c r="B89" s="178" t="s">
        <v>127</v>
      </c>
      <c r="C89" s="183">
        <v>17429.61253561251</v>
      </c>
      <c r="D89" s="183">
        <v>13404.000000000127</v>
      </c>
      <c r="E89" s="183">
        <v>10130.99999999991</v>
      </c>
      <c r="F89" s="183">
        <v>15181.396825396872</v>
      </c>
      <c r="G89" s="183">
        <v>13937.000000000342</v>
      </c>
      <c r="H89" s="183">
        <v>0</v>
      </c>
      <c r="I89" s="183">
        <v>3641.1765232974644</v>
      </c>
      <c r="J89" s="183">
        <v>2631.999999999982</v>
      </c>
      <c r="K89" s="188">
        <v>9724.99999999992</v>
      </c>
      <c r="L89" s="188"/>
      <c r="M89" s="188"/>
      <c r="N89" s="188"/>
      <c r="O89" s="175"/>
    </row>
    <row r="90" spans="1:15" ht="12.75">
      <c r="A90" s="340"/>
      <c r="B90" s="179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75"/>
    </row>
    <row r="91" spans="1:15" ht="12.75">
      <c r="A91" s="338" t="s">
        <v>155</v>
      </c>
      <c r="B91" s="177" t="s">
        <v>152</v>
      </c>
      <c r="C91" s="189">
        <f aca="true" t="shared" si="0" ref="C91:F98">+C73/C82</f>
        <v>10.221458501901424</v>
      </c>
      <c r="D91" s="189">
        <f t="shared" si="0"/>
        <v>9.247463694143626</v>
      </c>
      <c r="E91" s="189">
        <f t="shared" si="0"/>
        <v>8.812630858932778</v>
      </c>
      <c r="F91" s="189">
        <f t="shared" si="0"/>
        <v>8.603626562937151</v>
      </c>
      <c r="G91" s="189">
        <v>8.589965223813246</v>
      </c>
      <c r="H91" s="189">
        <v>8.98851995816598</v>
      </c>
      <c r="I91" s="189">
        <v>9.075513638856442</v>
      </c>
      <c r="J91" s="189">
        <v>8.613403260800606</v>
      </c>
      <c r="K91" s="189">
        <v>8.44959250114187</v>
      </c>
      <c r="L91" s="189"/>
      <c r="M91" s="189"/>
      <c r="N91" s="189"/>
      <c r="O91" s="175"/>
    </row>
    <row r="92" spans="1:15" ht="12.75">
      <c r="A92" s="339"/>
      <c r="B92" s="172" t="s">
        <v>121</v>
      </c>
      <c r="C92" s="190">
        <f t="shared" si="0"/>
        <v>10.354577254398341</v>
      </c>
      <c r="D92" s="190">
        <f t="shared" si="0"/>
        <v>9.343359851695215</v>
      </c>
      <c r="E92" s="190">
        <f t="shared" si="0"/>
        <v>8.876614328356899</v>
      </c>
      <c r="F92" s="190">
        <f t="shared" si="0"/>
        <v>8.689915830113572</v>
      </c>
      <c r="G92" s="190">
        <v>8.653253047894566</v>
      </c>
      <c r="H92" s="190">
        <v>8.98851995816598</v>
      </c>
      <c r="I92" s="190">
        <v>9.100282269487654</v>
      </c>
      <c r="J92" s="190">
        <v>8.621762744477548</v>
      </c>
      <c r="K92" s="190">
        <v>8.48355215799448</v>
      </c>
      <c r="L92" s="190"/>
      <c r="M92" s="190"/>
      <c r="N92" s="190"/>
      <c r="O92" s="175"/>
    </row>
    <row r="93" spans="1:15" ht="12.75">
      <c r="A93" s="339"/>
      <c r="B93" s="177" t="s">
        <v>122</v>
      </c>
      <c r="C93" s="190">
        <f t="shared" si="0"/>
        <v>10.31165043479118</v>
      </c>
      <c r="D93" s="190">
        <f t="shared" si="0"/>
        <v>9.249499950075394</v>
      </c>
      <c r="E93" s="190">
        <f t="shared" si="0"/>
        <v>8.772314934923399</v>
      </c>
      <c r="F93" s="190">
        <f t="shared" si="0"/>
        <v>8.664293823409773</v>
      </c>
      <c r="G93" s="190">
        <v>8.87320880632682</v>
      </c>
      <c r="H93" s="190">
        <v>9.273927185439254</v>
      </c>
      <c r="I93" s="190">
        <v>9.230189709699726</v>
      </c>
      <c r="J93" s="190">
        <v>8.505746694650291</v>
      </c>
      <c r="K93" s="190">
        <v>8.686563533259703</v>
      </c>
      <c r="L93" s="190"/>
      <c r="M93" s="190"/>
      <c r="N93" s="190"/>
      <c r="O93" s="175"/>
    </row>
    <row r="94" spans="1:15" ht="12.75">
      <c r="A94" s="339"/>
      <c r="B94" s="177" t="s">
        <v>123</v>
      </c>
      <c r="C94" s="190">
        <f t="shared" si="0"/>
        <v>12.134414052670369</v>
      </c>
      <c r="D94" s="190">
        <f t="shared" si="0"/>
        <v>10.479438235927564</v>
      </c>
      <c r="E94" s="190">
        <f t="shared" si="0"/>
        <v>9.42891207664578</v>
      </c>
      <c r="F94" s="190">
        <f t="shared" si="0"/>
        <v>9.406115988276461</v>
      </c>
      <c r="G94" s="190">
        <v>9.748319755483491</v>
      </c>
      <c r="H94" s="190">
        <v>10.169458313393603</v>
      </c>
      <c r="I94" s="190">
        <v>10.094297540805279</v>
      </c>
      <c r="J94" s="190">
        <v>9.734884174302993</v>
      </c>
      <c r="K94" s="190">
        <v>9.777919442575612</v>
      </c>
      <c r="L94" s="190"/>
      <c r="M94" s="190"/>
      <c r="N94" s="190"/>
      <c r="O94" s="175"/>
    </row>
    <row r="95" spans="1:15" ht="12.75">
      <c r="A95" s="339"/>
      <c r="B95" s="177" t="s">
        <v>124</v>
      </c>
      <c r="C95" s="190">
        <f t="shared" si="0"/>
        <v>5.944749827761634</v>
      </c>
      <c r="D95" s="190">
        <f t="shared" si="0"/>
        <v>5.7701304931882555</v>
      </c>
      <c r="E95" s="190">
        <f t="shared" si="0"/>
        <v>5.993825150713637</v>
      </c>
      <c r="F95" s="190">
        <f t="shared" si="0"/>
        <v>5.979254594939943</v>
      </c>
      <c r="G95" s="190">
        <v>5.8241198518628305</v>
      </c>
      <c r="H95" s="190">
        <v>5.795373330551864</v>
      </c>
      <c r="I95" s="190">
        <v>6.088823738069341</v>
      </c>
      <c r="J95" s="190">
        <v>6.445332953495164</v>
      </c>
      <c r="K95" s="190">
        <v>5.907246230851468</v>
      </c>
      <c r="L95" s="190"/>
      <c r="M95" s="190"/>
      <c r="N95" s="190"/>
      <c r="O95" s="175"/>
    </row>
    <row r="96" spans="1:15" ht="12.75">
      <c r="A96" s="339"/>
      <c r="B96" s="177" t="s">
        <v>125</v>
      </c>
      <c r="C96" s="190">
        <f t="shared" si="0"/>
        <v>14.255225516881556</v>
      </c>
      <c r="D96" s="190">
        <f t="shared" si="0"/>
        <v>13.27504330708441</v>
      </c>
      <c r="E96" s="190">
        <f t="shared" si="0"/>
        <v>12.451953351834138</v>
      </c>
      <c r="F96" s="190">
        <f t="shared" si="0"/>
        <v>12.430365399116779</v>
      </c>
      <c r="G96" s="190">
        <v>10.764019617882694</v>
      </c>
      <c r="H96" s="190">
        <v>11.256672486614157</v>
      </c>
      <c r="I96" s="190">
        <v>11.792706588089914</v>
      </c>
      <c r="J96" s="190">
        <v>11.079107072391794</v>
      </c>
      <c r="K96" s="190">
        <v>10.91007803166777</v>
      </c>
      <c r="L96" s="190"/>
      <c r="M96" s="190"/>
      <c r="N96" s="190"/>
      <c r="O96" s="175"/>
    </row>
    <row r="97" spans="1:15" ht="12.75">
      <c r="A97" s="339"/>
      <c r="B97" s="177" t="s">
        <v>151</v>
      </c>
      <c r="C97" s="190">
        <f t="shared" si="0"/>
        <v>10.309148816294046</v>
      </c>
      <c r="D97" s="190">
        <f t="shared" si="0"/>
        <v>9.860698028747187</v>
      </c>
      <c r="E97" s="190">
        <f t="shared" si="0"/>
        <v>9.826370171482521</v>
      </c>
      <c r="F97" s="190">
        <f t="shared" si="0"/>
        <v>8.840917378790534</v>
      </c>
      <c r="G97" s="190">
        <v>8.855630304357268</v>
      </c>
      <c r="H97" s="190">
        <v>9.086536605563944</v>
      </c>
      <c r="I97" s="190">
        <v>9.718409864132033</v>
      </c>
      <c r="J97" s="190">
        <v>9.73643697112112</v>
      </c>
      <c r="K97" s="190">
        <v>9.216049748722016</v>
      </c>
      <c r="L97" s="190"/>
      <c r="M97" s="190"/>
      <c r="N97" s="190"/>
      <c r="O97" s="175"/>
    </row>
    <row r="98" spans="1:15" ht="33.75">
      <c r="A98" s="339"/>
      <c r="B98" s="178" t="s">
        <v>127</v>
      </c>
      <c r="C98" s="190">
        <f t="shared" si="0"/>
        <v>4.580708243564228</v>
      </c>
      <c r="D98" s="190">
        <f t="shared" si="0"/>
        <v>4.291621530320157</v>
      </c>
      <c r="E98" s="190">
        <f t="shared" si="0"/>
        <v>3.8064307175754974</v>
      </c>
      <c r="F98" s="190">
        <f t="shared" si="0"/>
        <v>4.410157778506895</v>
      </c>
      <c r="G98" s="190">
        <v>5.242099062743999</v>
      </c>
      <c r="H98" s="190">
        <v>0</v>
      </c>
      <c r="I98" s="190">
        <v>3.033400511818105</v>
      </c>
      <c r="J98" s="190">
        <v>6.021871202916157</v>
      </c>
      <c r="K98" s="190">
        <v>6.032753865444376</v>
      </c>
      <c r="L98" s="190"/>
      <c r="M98" s="190"/>
      <c r="N98" s="190"/>
      <c r="O98" s="175"/>
    </row>
    <row r="99" spans="1:15" ht="12.75">
      <c r="A99" s="340"/>
      <c r="B99" s="179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75"/>
    </row>
    <row r="100" spans="1:15" ht="12.75">
      <c r="A100" s="338" t="s">
        <v>156</v>
      </c>
      <c r="B100" s="192" t="s">
        <v>157</v>
      </c>
      <c r="C100" s="173">
        <f aca="true" t="shared" si="1" ref="C100:F107">+C64*1000000/C73</f>
        <v>208.28683165585255</v>
      </c>
      <c r="D100" s="173">
        <f t="shared" si="1"/>
        <v>206.9854615047767</v>
      </c>
      <c r="E100" s="173">
        <f t="shared" si="1"/>
        <v>200.57146605951957</v>
      </c>
      <c r="F100" s="173">
        <f t="shared" si="1"/>
        <v>193.02006893287648</v>
      </c>
      <c r="G100" s="173">
        <v>198.69032126301585</v>
      </c>
      <c r="H100" s="173">
        <v>192.69425800404971</v>
      </c>
      <c r="I100" s="173">
        <v>195.98938910089632</v>
      </c>
      <c r="J100" s="173">
        <v>197.47833445328342</v>
      </c>
      <c r="K100" s="173">
        <v>205.57466455301432</v>
      </c>
      <c r="L100" s="173"/>
      <c r="M100" s="173"/>
      <c r="N100" s="173"/>
      <c r="O100" s="175"/>
    </row>
    <row r="101" spans="1:15" ht="12.75">
      <c r="A101" s="339"/>
      <c r="B101" s="172" t="s">
        <v>121</v>
      </c>
      <c r="C101" s="173">
        <f t="shared" si="1"/>
        <v>209.7108590087835</v>
      </c>
      <c r="D101" s="173">
        <f t="shared" si="1"/>
        <v>208.2169782330714</v>
      </c>
      <c r="E101" s="173">
        <f t="shared" si="1"/>
        <v>201.31920296742283</v>
      </c>
      <c r="F101" s="173">
        <f t="shared" si="1"/>
        <v>194.31661334435216</v>
      </c>
      <c r="G101" s="173">
        <v>200.2433232318113</v>
      </c>
      <c r="H101" s="173">
        <v>192.69425800404971</v>
      </c>
      <c r="I101" s="173">
        <v>196.14755532064598</v>
      </c>
      <c r="J101" s="173">
        <v>197.78526566040625</v>
      </c>
      <c r="K101" s="173">
        <v>206.89120941239995</v>
      </c>
      <c r="L101" s="173"/>
      <c r="M101" s="173"/>
      <c r="N101" s="173"/>
      <c r="O101" s="175"/>
    </row>
    <row r="102" spans="1:15" ht="12.75">
      <c r="A102" s="339"/>
      <c r="B102" s="177" t="s">
        <v>122</v>
      </c>
      <c r="C102" s="173">
        <f t="shared" si="1"/>
        <v>197.77122335914916</v>
      </c>
      <c r="D102" s="173">
        <f t="shared" si="1"/>
        <v>194.35835561642787</v>
      </c>
      <c r="E102" s="173">
        <f t="shared" si="1"/>
        <v>185.52932153273667</v>
      </c>
      <c r="F102" s="173">
        <f t="shared" si="1"/>
        <v>175.84977606707383</v>
      </c>
      <c r="G102" s="173">
        <v>172.00735238824473</v>
      </c>
      <c r="H102" s="173">
        <v>161.35738613802388</v>
      </c>
      <c r="I102" s="173">
        <v>168.38990664092006</v>
      </c>
      <c r="J102" s="173">
        <v>168.39289020144483</v>
      </c>
      <c r="K102" s="173">
        <v>183.8745806989022</v>
      </c>
      <c r="L102" s="173"/>
      <c r="M102" s="173"/>
      <c r="N102" s="173"/>
      <c r="O102" s="175"/>
    </row>
    <row r="103" spans="1:15" ht="12.75">
      <c r="A103" s="339"/>
      <c r="B103" s="177" t="s">
        <v>123</v>
      </c>
      <c r="C103" s="173">
        <f t="shared" si="1"/>
        <v>206.70871863487383</v>
      </c>
      <c r="D103" s="173">
        <f t="shared" si="1"/>
        <v>213.6479770255081</v>
      </c>
      <c r="E103" s="173">
        <f t="shared" si="1"/>
        <v>196.82980760896032</v>
      </c>
      <c r="F103" s="173">
        <f t="shared" si="1"/>
        <v>215.14225941897988</v>
      </c>
      <c r="G103" s="173">
        <v>208.0967532929254</v>
      </c>
      <c r="H103" s="173">
        <v>204.27431345687364</v>
      </c>
      <c r="I103" s="173">
        <v>214.95547425285645</v>
      </c>
      <c r="J103" s="173">
        <v>211.36234519956665</v>
      </c>
      <c r="K103" s="173">
        <v>227.8224112443009</v>
      </c>
      <c r="L103" s="173"/>
      <c r="M103" s="173"/>
      <c r="N103" s="173"/>
      <c r="O103" s="175"/>
    </row>
    <row r="104" spans="1:15" ht="12.75">
      <c r="A104" s="339"/>
      <c r="B104" s="177" t="s">
        <v>124</v>
      </c>
      <c r="C104" s="173">
        <f t="shared" si="1"/>
        <v>273.1561462422736</v>
      </c>
      <c r="D104" s="173">
        <f t="shared" si="1"/>
        <v>246.14808364780464</v>
      </c>
      <c r="E104" s="173">
        <f t="shared" si="1"/>
        <v>228.41321694208133</v>
      </c>
      <c r="F104" s="173">
        <f t="shared" si="1"/>
        <v>222.0991276906658</v>
      </c>
      <c r="G104" s="173">
        <v>245.6714669296797</v>
      </c>
      <c r="H104" s="173">
        <v>250.65692180899046</v>
      </c>
      <c r="I104" s="173">
        <v>231.91608891922257</v>
      </c>
      <c r="J104" s="173">
        <v>224.0253770272163</v>
      </c>
      <c r="K104" s="173">
        <v>230.02757428788695</v>
      </c>
      <c r="L104" s="173"/>
      <c r="M104" s="173"/>
      <c r="N104" s="173"/>
      <c r="O104" s="175"/>
    </row>
    <row r="105" spans="1:15" ht="12.75">
      <c r="A105" s="339"/>
      <c r="B105" s="177" t="s">
        <v>125</v>
      </c>
      <c r="C105" s="173">
        <f t="shared" si="1"/>
        <v>173.95602376158726</v>
      </c>
      <c r="D105" s="173">
        <f t="shared" si="1"/>
        <v>167.89026040634192</v>
      </c>
      <c r="E105" s="173">
        <f t="shared" si="1"/>
        <v>159.79975680946717</v>
      </c>
      <c r="F105" s="173">
        <f t="shared" si="1"/>
        <v>148.55566402867248</v>
      </c>
      <c r="G105" s="173">
        <v>168.47034785266274</v>
      </c>
      <c r="H105" s="173">
        <v>172.6763415208231</v>
      </c>
      <c r="I105" s="173">
        <v>147.90952224491065</v>
      </c>
      <c r="J105" s="173">
        <v>155.70075233107582</v>
      </c>
      <c r="K105" s="173">
        <v>172.53280663633362</v>
      </c>
      <c r="L105" s="173"/>
      <c r="M105" s="173"/>
      <c r="N105" s="173"/>
      <c r="O105" s="175"/>
    </row>
    <row r="106" spans="1:15" ht="12.75">
      <c r="A106" s="339"/>
      <c r="B106" s="177" t="s">
        <v>151</v>
      </c>
      <c r="C106" s="173">
        <f t="shared" si="1"/>
        <v>232.20478102128766</v>
      </c>
      <c r="D106" s="173">
        <f t="shared" si="1"/>
        <v>243.19776117195755</v>
      </c>
      <c r="E106" s="173">
        <f t="shared" si="1"/>
        <v>284.18923134865173</v>
      </c>
      <c r="F106" s="173">
        <f t="shared" si="1"/>
        <v>227.52179100523696</v>
      </c>
      <c r="G106" s="173">
        <v>245.33088827581818</v>
      </c>
      <c r="H106" s="173">
        <v>237.52293295314797</v>
      </c>
      <c r="I106" s="173">
        <v>231.05856701370575</v>
      </c>
      <c r="J106" s="173">
        <v>239.96062619624502</v>
      </c>
      <c r="K106" s="173">
        <v>224.55067919847417</v>
      </c>
      <c r="L106" s="173"/>
      <c r="M106" s="173"/>
      <c r="N106" s="173"/>
      <c r="O106" s="175"/>
    </row>
    <row r="107" spans="1:15" ht="33.75">
      <c r="A107" s="339"/>
      <c r="B107" s="178" t="s">
        <v>127</v>
      </c>
      <c r="C107" s="173">
        <f t="shared" si="1"/>
        <v>71.88641228341356</v>
      </c>
      <c r="D107" s="173">
        <f t="shared" si="1"/>
        <v>68.42534617481374</v>
      </c>
      <c r="E107" s="173">
        <f t="shared" si="1"/>
        <v>64.13870696107784</v>
      </c>
      <c r="F107" s="173">
        <f t="shared" si="1"/>
        <v>68.86470874341956</v>
      </c>
      <c r="G107" s="173">
        <v>63.07957373821282</v>
      </c>
      <c r="H107" s="173">
        <v>0</v>
      </c>
      <c r="I107" s="173">
        <v>80.23813682678312</v>
      </c>
      <c r="J107" s="173">
        <v>61.24518900343642</v>
      </c>
      <c r="K107" s="173">
        <v>73.81509993841331</v>
      </c>
      <c r="L107" s="173"/>
      <c r="M107" s="173"/>
      <c r="N107" s="173"/>
      <c r="O107" s="175"/>
    </row>
    <row r="108" spans="1:15" ht="12.75">
      <c r="A108" s="340"/>
      <c r="B108" s="177"/>
      <c r="C108" s="193"/>
      <c r="D108" s="194"/>
      <c r="E108" s="194"/>
      <c r="F108" s="194"/>
      <c r="G108" s="193"/>
      <c r="H108" s="193"/>
      <c r="I108" s="193"/>
      <c r="J108" s="193"/>
      <c r="K108" s="193"/>
      <c r="L108" s="193"/>
      <c r="M108" s="193"/>
      <c r="N108" s="193"/>
      <c r="O108" s="175"/>
    </row>
    <row r="109" spans="1:15" s="166" customFormat="1" ht="12.75">
      <c r="A109" s="338" t="s">
        <v>158</v>
      </c>
      <c r="B109" s="192" t="s">
        <v>157</v>
      </c>
      <c r="C109" s="195">
        <f aca="true" t="shared" si="2" ref="C109:F116">+C64*1000000/C82</f>
        <v>2128.9952062628245</v>
      </c>
      <c r="D109" s="195">
        <f t="shared" si="2"/>
        <v>1914.090540480986</v>
      </c>
      <c r="E109" s="195">
        <f t="shared" si="2"/>
        <v>1767.5622912175104</v>
      </c>
      <c r="F109" s="195">
        <f t="shared" si="2"/>
        <v>1660.6725922508563</v>
      </c>
      <c r="G109" s="195">
        <v>1706.7429499575876</v>
      </c>
      <c r="H109" s="195">
        <v>1732.0361838933857</v>
      </c>
      <c r="I109" s="195">
        <v>1778.7043738563266</v>
      </c>
      <c r="J109" s="195">
        <v>1700.9605299173838</v>
      </c>
      <c r="K109" s="195">
        <v>1737.0221440319053</v>
      </c>
      <c r="L109" s="195"/>
      <c r="M109" s="195"/>
      <c r="N109" s="195"/>
      <c r="O109" s="196"/>
    </row>
    <row r="110" spans="1:15" s="166" customFormat="1" ht="12.75">
      <c r="A110" s="339" t="s">
        <v>159</v>
      </c>
      <c r="B110" s="172" t="s">
        <v>121</v>
      </c>
      <c r="C110" s="173">
        <f t="shared" si="2"/>
        <v>2171.467290692687</v>
      </c>
      <c r="D110" s="173">
        <f t="shared" si="2"/>
        <v>1945.446154864176</v>
      </c>
      <c r="E110" s="173">
        <f t="shared" si="2"/>
        <v>1787.032921634016</v>
      </c>
      <c r="F110" s="173">
        <f t="shared" si="2"/>
        <v>1688.5950143551438</v>
      </c>
      <c r="G110" s="173">
        <v>1732.756147076208</v>
      </c>
      <c r="H110" s="173">
        <v>1732.0361838933857</v>
      </c>
      <c r="I110" s="173">
        <v>1784.9981198878231</v>
      </c>
      <c r="J110" s="173">
        <v>1705.2576348774853</v>
      </c>
      <c r="K110" s="173">
        <v>1755.1723660806533</v>
      </c>
      <c r="L110" s="173"/>
      <c r="M110" s="173"/>
      <c r="N110" s="173"/>
      <c r="O110" s="196"/>
    </row>
    <row r="111" spans="1:15" s="166" customFormat="1" ht="12.75">
      <c r="A111" s="339"/>
      <c r="B111" s="177" t="s">
        <v>122</v>
      </c>
      <c r="C111" s="173">
        <f t="shared" si="2"/>
        <v>2039.347721340554</v>
      </c>
      <c r="D111" s="173">
        <f t="shared" si="2"/>
        <v>1797.7176005708852</v>
      </c>
      <c r="E111" s="173">
        <f t="shared" si="2"/>
        <v>1627.5216381478313</v>
      </c>
      <c r="F111" s="173">
        <f t="shared" si="2"/>
        <v>1523.6141286259394</v>
      </c>
      <c r="G111" s="173">
        <v>1526.2571539643338</v>
      </c>
      <c r="H111" s="173">
        <v>1496.4166498768388</v>
      </c>
      <c r="I111" s="173">
        <v>1554.2707834943183</v>
      </c>
      <c r="J111" s="173">
        <v>1432.3072692335486</v>
      </c>
      <c r="K111" s="173">
        <v>1597.2382273925023</v>
      </c>
      <c r="L111" s="173"/>
      <c r="M111" s="173"/>
      <c r="N111" s="173"/>
      <c r="O111" s="196"/>
    </row>
    <row r="112" spans="1:15" s="166" customFormat="1" ht="12.75">
      <c r="A112" s="339"/>
      <c r="B112" s="177" t="s">
        <v>123</v>
      </c>
      <c r="C112" s="173">
        <f t="shared" si="2"/>
        <v>2508.289180212498</v>
      </c>
      <c r="D112" s="173">
        <f t="shared" si="2"/>
        <v>2238.910779469684</v>
      </c>
      <c r="E112" s="173">
        <f t="shared" si="2"/>
        <v>1855.8909500079913</v>
      </c>
      <c r="F112" s="173">
        <f t="shared" si="2"/>
        <v>2023.6530460747888</v>
      </c>
      <c r="G112" s="173">
        <v>2028.5936911773993</v>
      </c>
      <c r="H112" s="173">
        <v>2077.3591151967744</v>
      </c>
      <c r="I112" s="173">
        <v>2169.8245151332417</v>
      </c>
      <c r="J112" s="173">
        <v>2057.587949326827</v>
      </c>
      <c r="K112" s="173">
        <v>2227.6291843601066</v>
      </c>
      <c r="L112" s="173"/>
      <c r="M112" s="173"/>
      <c r="N112" s="173"/>
      <c r="O112" s="196"/>
    </row>
    <row r="113" spans="1:15" s="166" customFormat="1" ht="12.75">
      <c r="A113" s="339"/>
      <c r="B113" s="177" t="s">
        <v>124</v>
      </c>
      <c r="C113" s="173">
        <f t="shared" si="2"/>
        <v>1623.8449533257879</v>
      </c>
      <c r="D113" s="173">
        <f t="shared" si="2"/>
        <v>1420.3065632960509</v>
      </c>
      <c r="E113" s="173">
        <f t="shared" si="2"/>
        <v>1369.0688844628576</v>
      </c>
      <c r="F113" s="173">
        <f t="shared" si="2"/>
        <v>1327.9872297765667</v>
      </c>
      <c r="G113" s="173">
        <v>1430.8200675814103</v>
      </c>
      <c r="H113" s="173">
        <v>1452.650439770047</v>
      </c>
      <c r="I113" s="173">
        <v>1412.0961874515626</v>
      </c>
      <c r="J113" s="173">
        <v>1443.918144972696</v>
      </c>
      <c r="K113" s="173">
        <v>1358.8295212040262</v>
      </c>
      <c r="L113" s="173"/>
      <c r="M113" s="173"/>
      <c r="N113" s="173"/>
      <c r="O113" s="196"/>
    </row>
    <row r="114" spans="1:15" s="166" customFormat="1" ht="12.75">
      <c r="A114" s="339"/>
      <c r="B114" s="177" t="s">
        <v>125</v>
      </c>
      <c r="C114" s="173">
        <f t="shared" si="2"/>
        <v>2479.782348741433</v>
      </c>
      <c r="D114" s="173">
        <f t="shared" si="2"/>
        <v>2228.750477731868</v>
      </c>
      <c r="E114" s="173">
        <f t="shared" si="2"/>
        <v>1989.819117425925</v>
      </c>
      <c r="F114" s="173">
        <f t="shared" si="2"/>
        <v>1846.6011859848275</v>
      </c>
      <c r="G114" s="173">
        <v>1813.4181293175832</v>
      </c>
      <c r="H114" s="173">
        <v>1943.761022686639</v>
      </c>
      <c r="I114" s="173">
        <v>1744.2535974187895</v>
      </c>
      <c r="J114" s="173">
        <v>1725.0253063279451</v>
      </c>
      <c r="K114" s="173">
        <v>1882.3463834250465</v>
      </c>
      <c r="L114" s="173"/>
      <c r="M114" s="173"/>
      <c r="N114" s="173"/>
      <c r="O114" s="196"/>
    </row>
    <row r="115" spans="1:15" s="166" customFormat="1" ht="12.75">
      <c r="A115" s="339"/>
      <c r="B115" s="177" t="s">
        <v>151</v>
      </c>
      <c r="C115" s="173">
        <f t="shared" si="2"/>
        <v>2393.833643403426</v>
      </c>
      <c r="D115" s="173">
        <f t="shared" si="2"/>
        <v>2398.099684184051</v>
      </c>
      <c r="E115" s="173">
        <f t="shared" si="2"/>
        <v>2792.548585980937</v>
      </c>
      <c r="F115" s="173">
        <f t="shared" si="2"/>
        <v>2011.5013561517474</v>
      </c>
      <c r="G115" s="173">
        <v>2172.559648810223</v>
      </c>
      <c r="H115" s="173">
        <v>2158.2608249396894</v>
      </c>
      <c r="I115" s="173">
        <v>2245.52185685821</v>
      </c>
      <c r="J115" s="173">
        <v>2336.3615125104952</v>
      </c>
      <c r="K115" s="173">
        <v>2069.470230602456</v>
      </c>
      <c r="L115" s="173"/>
      <c r="M115" s="173"/>
      <c r="N115" s="173"/>
      <c r="O115" s="196"/>
    </row>
    <row r="116" spans="1:15" s="166" customFormat="1" ht="33.75">
      <c r="A116" s="339"/>
      <c r="B116" s="178" t="s">
        <v>127</v>
      </c>
      <c r="C116" s="173">
        <f t="shared" si="2"/>
        <v>329.29068134688924</v>
      </c>
      <c r="D116" s="173">
        <f t="shared" si="2"/>
        <v>293.6556888634406</v>
      </c>
      <c r="E116" s="173">
        <f t="shared" si="2"/>
        <v>244.1395443622201</v>
      </c>
      <c r="F116" s="173">
        <f t="shared" si="2"/>
        <v>303.70423092940354</v>
      </c>
      <c r="G116" s="173">
        <v>330.66937437137636</v>
      </c>
      <c r="H116" s="173">
        <v>0</v>
      </c>
      <c r="I116" s="173">
        <v>243.39440531769506</v>
      </c>
      <c r="J116" s="173">
        <v>368.81063997695105</v>
      </c>
      <c r="K116" s="173">
        <v>445.3083294816258</v>
      </c>
      <c r="L116" s="173"/>
      <c r="M116" s="173"/>
      <c r="N116" s="173"/>
      <c r="O116" s="196"/>
    </row>
    <row r="117" spans="1:14" s="166" customFormat="1" ht="12.75">
      <c r="A117" s="340"/>
      <c r="B117" s="197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</row>
    <row r="118" spans="1:14" ht="12.75">
      <c r="A118" s="198" t="s">
        <v>2</v>
      </c>
      <c r="B118" s="199" t="s">
        <v>136</v>
      </c>
      <c r="C118" s="200" t="s">
        <v>137</v>
      </c>
      <c r="D118" s="200" t="s">
        <v>138</v>
      </c>
      <c r="E118" s="200" t="s">
        <v>139</v>
      </c>
      <c r="F118" s="200" t="s">
        <v>140</v>
      </c>
      <c r="G118" s="200" t="s">
        <v>141</v>
      </c>
      <c r="H118" s="200" t="s">
        <v>142</v>
      </c>
      <c r="I118" s="200" t="s">
        <v>143</v>
      </c>
      <c r="J118" s="200" t="s">
        <v>144</v>
      </c>
      <c r="K118" s="201" t="s">
        <v>145</v>
      </c>
      <c r="L118" s="201" t="s">
        <v>146</v>
      </c>
      <c r="M118" s="201" t="s">
        <v>147</v>
      </c>
      <c r="N118" s="201" t="s">
        <v>148</v>
      </c>
    </row>
    <row r="119" spans="1:14" ht="12.75">
      <c r="A119" s="171"/>
      <c r="B119" s="192" t="s">
        <v>149</v>
      </c>
      <c r="C119" s="173">
        <f>+C64</f>
        <v>1609.4967508162863</v>
      </c>
      <c r="D119" s="173">
        <f aca="true" t="shared" si="3" ref="D119:K126">+C119+D64</f>
        <v>2961.0605047973877</v>
      </c>
      <c r="E119" s="173">
        <f t="shared" si="3"/>
        <v>4380.062299776458</v>
      </c>
      <c r="F119" s="173">
        <f t="shared" si="3"/>
        <v>5630.4888529698555</v>
      </c>
      <c r="G119" s="173">
        <f t="shared" si="3"/>
        <v>6912.579045248077</v>
      </c>
      <c r="H119" s="173">
        <f t="shared" si="3"/>
        <v>8360.418733616858</v>
      </c>
      <c r="I119" s="173">
        <f t="shared" si="3"/>
        <v>9946.805363547943</v>
      </c>
      <c r="J119" s="173">
        <f t="shared" si="3"/>
        <v>11339.179341118182</v>
      </c>
      <c r="K119" s="173">
        <f t="shared" si="3"/>
        <v>12558.279087268087</v>
      </c>
      <c r="L119" s="173"/>
      <c r="M119" s="173"/>
      <c r="N119" s="173"/>
    </row>
    <row r="120" spans="1:14" ht="12.75">
      <c r="A120" s="176"/>
      <c r="B120" s="172" t="s">
        <v>121</v>
      </c>
      <c r="C120" s="173">
        <f aca="true" t="shared" si="4" ref="C120:C126">+C65</f>
        <v>1603.757341828822</v>
      </c>
      <c r="D120" s="173">
        <f t="shared" si="3"/>
        <v>2951.384934956398</v>
      </c>
      <c r="E120" s="173">
        <f t="shared" si="3"/>
        <v>4367.913352211534</v>
      </c>
      <c r="F120" s="173">
        <f t="shared" si="3"/>
        <v>5613.729250957641</v>
      </c>
      <c r="G120" s="173">
        <f>+F120+G65</f>
        <v>6891.210904165248</v>
      </c>
      <c r="H120" s="173">
        <f>+G120+H65</f>
        <v>8339.05059253403</v>
      </c>
      <c r="I120" s="173">
        <f>+H120+I65</f>
        <v>9924.550980470569</v>
      </c>
      <c r="J120" s="173">
        <f>+I120+J65</f>
        <v>11315.95424843639</v>
      </c>
      <c r="K120" s="173">
        <f>+J120+K65</f>
        <v>12530.723371082086</v>
      </c>
      <c r="L120" s="173"/>
      <c r="M120" s="173"/>
      <c r="N120" s="173"/>
    </row>
    <row r="121" spans="1:14" ht="12.75">
      <c r="A121" s="176" t="s">
        <v>160</v>
      </c>
      <c r="B121" s="177" t="s">
        <v>122</v>
      </c>
      <c r="C121" s="173">
        <f t="shared" si="4"/>
        <v>544.0366187880032</v>
      </c>
      <c r="D121" s="173">
        <f t="shared" si="3"/>
        <v>1013.9870230651125</v>
      </c>
      <c r="E121" s="173">
        <f t="shared" si="3"/>
        <v>1535.1955365341244</v>
      </c>
      <c r="F121" s="173">
        <f t="shared" si="3"/>
        <v>2025.6113511808373</v>
      </c>
      <c r="G121" s="173">
        <f t="shared" si="3"/>
        <v>2504.3283568425454</v>
      </c>
      <c r="H121" s="173">
        <f t="shared" si="3"/>
        <v>3061.424324646995</v>
      </c>
      <c r="I121" s="173">
        <f t="shared" si="3"/>
        <v>3660.1832732069056</v>
      </c>
      <c r="J121" s="173">
        <f t="shared" si="3"/>
        <v>4150.109284237533</v>
      </c>
      <c r="K121" s="173">
        <f t="shared" si="3"/>
        <v>4599.327292006168</v>
      </c>
      <c r="L121" s="173"/>
      <c r="M121" s="173"/>
      <c r="N121" s="173"/>
    </row>
    <row r="122" spans="1:14" ht="12.75">
      <c r="A122" s="339"/>
      <c r="B122" s="177" t="s">
        <v>123</v>
      </c>
      <c r="C122" s="173">
        <f t="shared" si="4"/>
        <v>433.10552623063825</v>
      </c>
      <c r="D122" s="173">
        <f t="shared" si="3"/>
        <v>791.1969676034514</v>
      </c>
      <c r="E122" s="173">
        <f t="shared" si="3"/>
        <v>1135.0533594881456</v>
      </c>
      <c r="F122" s="173">
        <f t="shared" si="3"/>
        <v>1433.6068519486262</v>
      </c>
      <c r="G122" s="173">
        <f t="shared" si="3"/>
        <v>1784.573635821701</v>
      </c>
      <c r="H122" s="173">
        <f t="shared" si="3"/>
        <v>2211.5532129885414</v>
      </c>
      <c r="I122" s="173">
        <f t="shared" si="3"/>
        <v>2664.0261255561613</v>
      </c>
      <c r="J122" s="173">
        <f t="shared" si="3"/>
        <v>2992.358910617258</v>
      </c>
      <c r="K122" s="173">
        <f t="shared" si="3"/>
        <v>3268.2797937278233</v>
      </c>
      <c r="L122" s="173"/>
      <c r="M122" s="173"/>
      <c r="N122" s="173"/>
    </row>
    <row r="123" spans="1:14" ht="12.75">
      <c r="A123" s="339"/>
      <c r="B123" s="177" t="s">
        <v>124</v>
      </c>
      <c r="C123" s="173">
        <f t="shared" si="4"/>
        <v>200.36563756913768</v>
      </c>
      <c r="D123" s="173">
        <f t="shared" si="3"/>
        <v>375.88351867969203</v>
      </c>
      <c r="E123" s="173">
        <f t="shared" si="3"/>
        <v>563.0829378935374</v>
      </c>
      <c r="F123" s="173">
        <f t="shared" si="3"/>
        <v>708.6354695276135</v>
      </c>
      <c r="G123" s="173">
        <f t="shared" si="3"/>
        <v>877.4293200244964</v>
      </c>
      <c r="H123" s="173">
        <f t="shared" si="3"/>
        <v>1060.9757693785261</v>
      </c>
      <c r="I123" s="173">
        <f t="shared" si="3"/>
        <v>1253.4442979190296</v>
      </c>
      <c r="J123" s="173">
        <f t="shared" si="3"/>
        <v>1485.0833540897415</v>
      </c>
      <c r="K123" s="173">
        <f t="shared" si="3"/>
        <v>1676.4355440257377</v>
      </c>
      <c r="L123" s="173"/>
      <c r="M123" s="173"/>
      <c r="N123" s="173"/>
    </row>
    <row r="124" spans="1:14" ht="12.75">
      <c r="A124" s="339"/>
      <c r="B124" s="177" t="s">
        <v>125</v>
      </c>
      <c r="C124" s="173">
        <f t="shared" si="4"/>
        <v>161.0242643199788</v>
      </c>
      <c r="D124" s="173">
        <f t="shared" si="3"/>
        <v>296.76736482562626</v>
      </c>
      <c r="E124" s="173">
        <f t="shared" si="3"/>
        <v>434.99843525804687</v>
      </c>
      <c r="F124" s="173">
        <f t="shared" si="3"/>
        <v>525.3924728700681</v>
      </c>
      <c r="G124" s="173">
        <f t="shared" si="3"/>
        <v>571.4467011815716</v>
      </c>
      <c r="H124" s="173">
        <f t="shared" si="3"/>
        <v>608.6781652363653</v>
      </c>
      <c r="I124" s="173">
        <f t="shared" si="3"/>
        <v>655.2333411350598</v>
      </c>
      <c r="J124" s="173">
        <f t="shared" si="3"/>
        <v>706.1932476197202</v>
      </c>
      <c r="K124" s="173">
        <f t="shared" si="3"/>
        <v>748.7552939751314</v>
      </c>
      <c r="L124" s="173"/>
      <c r="M124" s="173"/>
      <c r="N124" s="173"/>
    </row>
    <row r="125" spans="1:14" ht="12.75">
      <c r="A125" s="339"/>
      <c r="B125" s="177" t="s">
        <v>151</v>
      </c>
      <c r="C125" s="173">
        <f t="shared" si="4"/>
        <v>265.225294921064</v>
      </c>
      <c r="D125" s="173">
        <f t="shared" si="3"/>
        <v>473.55006078251563</v>
      </c>
      <c r="E125" s="173">
        <f>+D125+E70</f>
        <v>699.5830830376799</v>
      </c>
      <c r="F125" s="173">
        <f t="shared" si="3"/>
        <v>920.4831054304957</v>
      </c>
      <c r="G125" s="173">
        <f t="shared" si="3"/>
        <v>1153.432890294934</v>
      </c>
      <c r="H125" s="173">
        <f t="shared" si="3"/>
        <v>1396.4191202836014</v>
      </c>
      <c r="I125" s="173">
        <f t="shared" si="3"/>
        <v>1691.6639426534134</v>
      </c>
      <c r="J125" s="173">
        <f t="shared" si="3"/>
        <v>1982.209451872138</v>
      </c>
      <c r="K125" s="173">
        <f t="shared" si="3"/>
        <v>2237.9254473472256</v>
      </c>
      <c r="L125" s="173"/>
      <c r="M125" s="173"/>
      <c r="N125" s="173"/>
    </row>
    <row r="126" spans="1:14" ht="33.75">
      <c r="A126" s="339"/>
      <c r="B126" s="178" t="s">
        <v>127</v>
      </c>
      <c r="C126" s="173">
        <f t="shared" si="4"/>
        <v>5.739408987464126</v>
      </c>
      <c r="D126" s="173">
        <f t="shared" si="3"/>
        <v>9.675569840989722</v>
      </c>
      <c r="E126" s="173">
        <f t="shared" si="3"/>
        <v>12.148947564923352</v>
      </c>
      <c r="F126" s="173">
        <f t="shared" si="3"/>
        <v>16.7596020122146</v>
      </c>
      <c r="G126" s="173">
        <f t="shared" si="3"/>
        <v>21.368141082828586</v>
      </c>
      <c r="H126" s="173">
        <f t="shared" si="3"/>
        <v>21.368141082828586</v>
      </c>
      <c r="I126" s="173">
        <f t="shared" si="3"/>
        <v>22.254383077373326</v>
      </c>
      <c r="J126" s="173">
        <f t="shared" si="3"/>
        <v>23.225092681792656</v>
      </c>
      <c r="K126" s="173">
        <f t="shared" si="3"/>
        <v>27.555716186001433</v>
      </c>
      <c r="L126" s="173"/>
      <c r="M126" s="173"/>
      <c r="N126" s="173"/>
    </row>
    <row r="127" spans="1:14" ht="12.75">
      <c r="A127" s="340"/>
      <c r="B127" s="179"/>
      <c r="C127" s="180"/>
      <c r="D127" s="180"/>
      <c r="E127" s="180"/>
      <c r="F127" s="180"/>
      <c r="G127" s="180"/>
      <c r="H127" s="180"/>
      <c r="I127" s="180"/>
      <c r="J127" s="180"/>
      <c r="K127" s="180"/>
      <c r="L127" s="202"/>
      <c r="M127" s="202"/>
      <c r="N127" s="202"/>
    </row>
    <row r="128" spans="1:14" ht="12.75">
      <c r="A128" s="171"/>
      <c r="B128" s="177" t="s">
        <v>152</v>
      </c>
      <c r="C128" s="203">
        <f>+C73</f>
        <v>7727309.201551542</v>
      </c>
      <c r="D128" s="203">
        <f aca="true" t="shared" si="5" ref="D128:K135">+C128+D73</f>
        <v>14257061.311459564</v>
      </c>
      <c r="E128" s="203">
        <f t="shared" si="5"/>
        <v>21331855.26324721</v>
      </c>
      <c r="F128" s="203">
        <f t="shared" si="5"/>
        <v>27810075.689270575</v>
      </c>
      <c r="G128" s="203">
        <f t="shared" si="5"/>
        <v>34262781.50870029</v>
      </c>
      <c r="H128" s="203">
        <f t="shared" si="5"/>
        <v>41776444.36179035</v>
      </c>
      <c r="I128" s="203">
        <f t="shared" si="5"/>
        <v>49870691.89839758</v>
      </c>
      <c r="J128" s="203">
        <f t="shared" si="5"/>
        <v>56921460.18356168</v>
      </c>
      <c r="K128" s="203">
        <f t="shared" si="5"/>
        <v>62851664.41763216</v>
      </c>
      <c r="L128" s="203"/>
      <c r="M128" s="203"/>
      <c r="N128" s="203"/>
    </row>
    <row r="129" spans="1:14" ht="12.75">
      <c r="A129" s="176"/>
      <c r="B129" s="172" t="s">
        <v>121</v>
      </c>
      <c r="C129" s="203">
        <f aca="true" t="shared" si="6" ref="C129:C135">+C74</f>
        <v>7647469.231727531</v>
      </c>
      <c r="D129" s="203">
        <f t="shared" si="5"/>
        <v>14119696.44664314</v>
      </c>
      <c r="E129" s="203">
        <f t="shared" si="5"/>
        <v>21155927.44883103</v>
      </c>
      <c r="F129" s="203">
        <f t="shared" si="5"/>
        <v>27567195.51955627</v>
      </c>
      <c r="G129" s="203">
        <f t="shared" si="5"/>
        <v>33946842.20434852</v>
      </c>
      <c r="H129" s="203">
        <f t="shared" si="5"/>
        <v>41460505.05743858</v>
      </c>
      <c r="I129" s="203">
        <f t="shared" si="5"/>
        <v>49543707.447316416</v>
      </c>
      <c r="J129" s="203">
        <f t="shared" si="5"/>
        <v>56578626.16747444</v>
      </c>
      <c r="K129" s="203">
        <f t="shared" si="5"/>
        <v>62450161.87020348</v>
      </c>
      <c r="L129" s="203"/>
      <c r="M129" s="203"/>
      <c r="N129" s="203"/>
    </row>
    <row r="130" spans="1:14" ht="12.75">
      <c r="A130" s="176" t="s">
        <v>153</v>
      </c>
      <c r="B130" s="172" t="s">
        <v>122</v>
      </c>
      <c r="C130" s="203">
        <f t="shared" si="6"/>
        <v>2750838.1125804232</v>
      </c>
      <c r="D130" s="203">
        <f t="shared" si="5"/>
        <v>5168796.439026499</v>
      </c>
      <c r="E130" s="203">
        <f t="shared" si="5"/>
        <v>7978101.777735693</v>
      </c>
      <c r="F130" s="203">
        <f t="shared" si="5"/>
        <v>10766935.665472094</v>
      </c>
      <c r="G130" s="203">
        <f t="shared" si="5"/>
        <v>13550055.10202488</v>
      </c>
      <c r="H130" s="203">
        <f t="shared" si="5"/>
        <v>17002614.548717417</v>
      </c>
      <c r="I130" s="203">
        <f t="shared" si="5"/>
        <v>20558403.37540002</v>
      </c>
      <c r="J130" s="203">
        <f t="shared" si="5"/>
        <v>23467825.563264005</v>
      </c>
      <c r="K130" s="203">
        <f t="shared" si="5"/>
        <v>25910893.03926406</v>
      </c>
      <c r="L130" s="203"/>
      <c r="M130" s="203"/>
      <c r="N130" s="203"/>
    </row>
    <row r="131" spans="1:14" ht="12.75">
      <c r="A131" s="339"/>
      <c r="B131" s="177" t="s">
        <v>123</v>
      </c>
      <c r="C131" s="203">
        <f t="shared" si="6"/>
        <v>2095245.5662775757</v>
      </c>
      <c r="D131" s="203">
        <f t="shared" si="5"/>
        <v>3771327.157867181</v>
      </c>
      <c r="E131" s="203">
        <f t="shared" si="5"/>
        <v>5518300.322459355</v>
      </c>
      <c r="F131" s="203">
        <f t="shared" si="5"/>
        <v>6906003.014002913</v>
      </c>
      <c r="G131" s="203">
        <f t="shared" si="5"/>
        <v>8592558.802689532</v>
      </c>
      <c r="H131" s="203">
        <f t="shared" si="5"/>
        <v>10682785.272876564</v>
      </c>
      <c r="I131" s="203">
        <f t="shared" si="5"/>
        <v>12787746.377683632</v>
      </c>
      <c r="J131" s="203">
        <f t="shared" si="5"/>
        <v>14341158.291007586</v>
      </c>
      <c r="K131" s="203">
        <f t="shared" si="5"/>
        <v>15552280.943970323</v>
      </c>
      <c r="L131" s="203"/>
      <c r="M131" s="203"/>
      <c r="N131" s="203"/>
    </row>
    <row r="132" spans="1:14" ht="12.75">
      <c r="A132" s="339"/>
      <c r="B132" s="177" t="s">
        <v>124</v>
      </c>
      <c r="C132" s="203">
        <f t="shared" si="6"/>
        <v>733520.5168381055</v>
      </c>
      <c r="D132" s="203">
        <f t="shared" si="5"/>
        <v>1446578.601668415</v>
      </c>
      <c r="E132" s="203">
        <f t="shared" si="5"/>
        <v>2266143.343674187</v>
      </c>
      <c r="F132" s="203">
        <f t="shared" si="5"/>
        <v>2921492.7507047188</v>
      </c>
      <c r="G132" s="203">
        <f t="shared" si="5"/>
        <v>3608564.1986282906</v>
      </c>
      <c r="H132" s="203">
        <f t="shared" si="5"/>
        <v>4340825.841472124</v>
      </c>
      <c r="I132" s="203">
        <f t="shared" si="5"/>
        <v>5170731.733027328</v>
      </c>
      <c r="J132" s="203">
        <f t="shared" si="5"/>
        <v>6204717.521800581</v>
      </c>
      <c r="K132" s="203">
        <f t="shared" si="5"/>
        <v>7036583.834038925</v>
      </c>
      <c r="L132" s="203"/>
      <c r="M132" s="203"/>
      <c r="N132" s="203"/>
    </row>
    <row r="133" spans="1:14" ht="12.75">
      <c r="A133" s="339"/>
      <c r="B133" s="177" t="s">
        <v>125</v>
      </c>
      <c r="C133" s="203">
        <f t="shared" si="6"/>
        <v>925660.7551611327</v>
      </c>
      <c r="D133" s="203">
        <f t="shared" si="5"/>
        <v>1734183.5377043888</v>
      </c>
      <c r="E133" s="203">
        <f t="shared" si="5"/>
        <v>2599210.32618215</v>
      </c>
      <c r="F133" s="203">
        <f t="shared" si="5"/>
        <v>3207696.2981109917</v>
      </c>
      <c r="G133" s="203">
        <f t="shared" si="5"/>
        <v>3481063.266829906</v>
      </c>
      <c r="H133" s="203">
        <f t="shared" si="5"/>
        <v>3696677.4252425916</v>
      </c>
      <c r="I133" s="203">
        <f t="shared" si="5"/>
        <v>4011431.845323861</v>
      </c>
      <c r="J133" s="203">
        <f t="shared" si="5"/>
        <v>4338725.745460588</v>
      </c>
      <c r="K133" s="203">
        <f t="shared" si="5"/>
        <v>4585415.329808009</v>
      </c>
      <c r="L133" s="203"/>
      <c r="M133" s="203"/>
      <c r="N133" s="203"/>
    </row>
    <row r="134" spans="1:14" ht="12.75">
      <c r="A134" s="339"/>
      <c r="B134" s="177" t="s">
        <v>151</v>
      </c>
      <c r="C134" s="203">
        <f t="shared" si="6"/>
        <v>1142204.2808702942</v>
      </c>
      <c r="D134" s="203">
        <f t="shared" si="5"/>
        <v>1998810.7103766566</v>
      </c>
      <c r="E134" s="203">
        <f t="shared" si="5"/>
        <v>2794171.678779644</v>
      </c>
      <c r="F134" s="203">
        <f t="shared" si="5"/>
        <v>3765067.791265552</v>
      </c>
      <c r="G134" s="203">
        <f t="shared" si="5"/>
        <v>4714600.834175908</v>
      </c>
      <c r="H134" s="203">
        <f t="shared" si="5"/>
        <v>5737601.969129884</v>
      </c>
      <c r="I134" s="203">
        <f t="shared" si="5"/>
        <v>7015394.1158815725</v>
      </c>
      <c r="J134" s="203">
        <f t="shared" si="5"/>
        <v>8226199.0459416825</v>
      </c>
      <c r="K134" s="203">
        <f t="shared" si="5"/>
        <v>9364988.72312216</v>
      </c>
      <c r="L134" s="203"/>
      <c r="M134" s="203"/>
      <c r="N134" s="203"/>
    </row>
    <row r="135" spans="1:14" ht="33.75">
      <c r="A135" s="339"/>
      <c r="B135" s="178" t="s">
        <v>127</v>
      </c>
      <c r="C135" s="203">
        <f t="shared" si="6"/>
        <v>79839.96982401062</v>
      </c>
      <c r="D135" s="203">
        <f t="shared" si="5"/>
        <v>137364.86481642255</v>
      </c>
      <c r="E135" s="203">
        <f t="shared" si="5"/>
        <v>175927.81441617958</v>
      </c>
      <c r="F135" s="203">
        <f t="shared" si="5"/>
        <v>242880.16971430348</v>
      </c>
      <c r="G135" s="203">
        <f t="shared" si="5"/>
        <v>315939.3043517684</v>
      </c>
      <c r="H135" s="203">
        <f t="shared" si="5"/>
        <v>315939.3043517684</v>
      </c>
      <c r="I135" s="203">
        <f t="shared" si="5"/>
        <v>326984.451081159</v>
      </c>
      <c r="J135" s="203">
        <f t="shared" si="5"/>
        <v>342834.0160872342</v>
      </c>
      <c r="K135" s="203">
        <f t="shared" si="5"/>
        <v>401502.5474286803</v>
      </c>
      <c r="L135" s="203"/>
      <c r="M135" s="203"/>
      <c r="N135" s="203"/>
    </row>
    <row r="136" spans="1:14" ht="12.75">
      <c r="A136" s="340"/>
      <c r="B136" s="179"/>
      <c r="C136" s="185"/>
      <c r="D136" s="185"/>
      <c r="E136" s="185"/>
      <c r="F136" s="185"/>
      <c r="G136" s="185"/>
      <c r="H136" s="185"/>
      <c r="I136" s="185"/>
      <c r="J136" s="185"/>
      <c r="K136" s="185"/>
      <c r="L136" s="204"/>
      <c r="M136" s="204"/>
      <c r="N136" s="204"/>
    </row>
    <row r="137" spans="1:14" ht="12.75">
      <c r="A137" s="176"/>
      <c r="B137" s="177" t="s">
        <v>152</v>
      </c>
      <c r="C137" s="203">
        <f>+C82</f>
        <v>755988.9031603549</v>
      </c>
      <c r="D137" s="203">
        <f aca="true" t="shared" si="7" ref="D137:K144">+C137+D82</f>
        <v>1462101.6629263954</v>
      </c>
      <c r="E137" s="203">
        <f t="shared" si="7"/>
        <v>2264903.240007818</v>
      </c>
      <c r="F137" s="203">
        <f t="shared" si="7"/>
        <v>3017867.165003163</v>
      </c>
      <c r="G137" s="203">
        <f t="shared" si="7"/>
        <v>3769058.310869669</v>
      </c>
      <c r="H137" s="203">
        <f t="shared" si="7"/>
        <v>4604976.002331652</v>
      </c>
      <c r="I137" s="203">
        <f t="shared" si="7"/>
        <v>5496853.625869347</v>
      </c>
      <c r="J137" s="203">
        <f t="shared" si="7"/>
        <v>6315434.629414367</v>
      </c>
      <c r="K137" s="203">
        <f t="shared" si="7"/>
        <v>7017267.792761484</v>
      </c>
      <c r="L137" s="203"/>
      <c r="M137" s="203"/>
      <c r="N137" s="203"/>
    </row>
    <row r="138" spans="1:14" ht="12.75">
      <c r="A138" s="176" t="s">
        <v>154</v>
      </c>
      <c r="B138" s="172" t="s">
        <v>121</v>
      </c>
      <c r="C138" s="203">
        <f aca="true" t="shared" si="8" ref="C138:C144">+C83</f>
        <v>738559.2906247424</v>
      </c>
      <c r="D138" s="203">
        <f t="shared" si="7"/>
        <v>1431268.0503907828</v>
      </c>
      <c r="E138" s="203">
        <f t="shared" si="7"/>
        <v>2223938.6274722056</v>
      </c>
      <c r="F138" s="203">
        <f t="shared" si="7"/>
        <v>2961721.155642153</v>
      </c>
      <c r="G138" s="203">
        <f t="shared" si="7"/>
        <v>3698975.3015086595</v>
      </c>
      <c r="H138" s="203">
        <f t="shared" si="7"/>
        <v>4534892.992970642</v>
      </c>
      <c r="I138" s="203">
        <f t="shared" si="7"/>
        <v>5423129.43998504</v>
      </c>
      <c r="J138" s="203">
        <f t="shared" si="7"/>
        <v>6239078.443530059</v>
      </c>
      <c r="K138" s="203">
        <f t="shared" si="7"/>
        <v>6931186.606877177</v>
      </c>
      <c r="L138" s="203"/>
      <c r="M138" s="203"/>
      <c r="N138" s="203"/>
    </row>
    <row r="139" spans="1:14" ht="12.75">
      <c r="A139" s="339"/>
      <c r="B139" s="177" t="s">
        <v>122</v>
      </c>
      <c r="C139" s="203">
        <f t="shared" si="8"/>
        <v>266769.9152503447</v>
      </c>
      <c r="D139" s="203">
        <f t="shared" si="7"/>
        <v>528184.9473598769</v>
      </c>
      <c r="E139" s="203">
        <f t="shared" si="7"/>
        <v>848431.6963138035</v>
      </c>
      <c r="F139" s="203">
        <f t="shared" si="7"/>
        <v>1170308.3483037604</v>
      </c>
      <c r="G139" s="203">
        <f t="shared" si="7"/>
        <v>1483962.5738831644</v>
      </c>
      <c r="H139" s="203">
        <f t="shared" si="7"/>
        <v>1856249.2414034042</v>
      </c>
      <c r="I139" s="203">
        <f t="shared" si="7"/>
        <v>2241483.8832164467</v>
      </c>
      <c r="J139" s="203">
        <f t="shared" si="7"/>
        <v>2583537.59023477</v>
      </c>
      <c r="K139" s="203">
        <f t="shared" si="7"/>
        <v>2864784.3072645683</v>
      </c>
      <c r="L139" s="203"/>
      <c r="M139" s="203"/>
      <c r="N139" s="203"/>
    </row>
    <row r="140" spans="1:14" ht="12.75">
      <c r="A140" s="339"/>
      <c r="B140" s="177" t="s">
        <v>123</v>
      </c>
      <c r="C140" s="203">
        <f t="shared" si="8"/>
        <v>172669.69440658603</v>
      </c>
      <c r="D140" s="203">
        <f t="shared" si="7"/>
        <v>332609.71732149285</v>
      </c>
      <c r="E140" s="203">
        <f t="shared" si="7"/>
        <v>517888.05594543705</v>
      </c>
      <c r="F140" s="203">
        <f t="shared" si="7"/>
        <v>665420.0120974933</v>
      </c>
      <c r="G140" s="203">
        <f t="shared" si="7"/>
        <v>838429.9082632321</v>
      </c>
      <c r="H140" s="203">
        <f t="shared" si="7"/>
        <v>1043969.5157597412</v>
      </c>
      <c r="I140" s="203">
        <f t="shared" si="7"/>
        <v>1252499.2422016214</v>
      </c>
      <c r="J140" s="203">
        <f t="shared" si="7"/>
        <v>1412070.9315520164</v>
      </c>
      <c r="K140" s="203">
        <f t="shared" si="7"/>
        <v>1535933.9537496828</v>
      </c>
      <c r="L140" s="203"/>
      <c r="M140" s="203"/>
      <c r="N140" s="203"/>
    </row>
    <row r="141" spans="1:14" ht="12.75">
      <c r="A141" s="339"/>
      <c r="B141" s="177" t="s">
        <v>124</v>
      </c>
      <c r="C141" s="203">
        <f t="shared" si="8"/>
        <v>123389.6359124496</v>
      </c>
      <c r="D141" s="203">
        <f t="shared" si="7"/>
        <v>246967.09844507126</v>
      </c>
      <c r="E141" s="203">
        <f t="shared" si="7"/>
        <v>383701.94162083406</v>
      </c>
      <c r="F141" s="203">
        <f t="shared" si="7"/>
        <v>493305.8055514874</v>
      </c>
      <c r="G141" s="203">
        <f t="shared" si="7"/>
        <v>611275.8105306628</v>
      </c>
      <c r="H141" s="203">
        <f t="shared" si="7"/>
        <v>737628.6097512962</v>
      </c>
      <c r="I141" s="203">
        <f t="shared" si="7"/>
        <v>873928.4810000496</v>
      </c>
      <c r="J141" s="203">
        <f t="shared" si="7"/>
        <v>1034352.4336854646</v>
      </c>
      <c r="K141" s="203">
        <f t="shared" si="7"/>
        <v>1175173.770689126</v>
      </c>
      <c r="L141" s="203"/>
      <c r="M141" s="203"/>
      <c r="N141" s="203"/>
    </row>
    <row r="142" spans="1:14" ht="12.75">
      <c r="A142" s="339"/>
      <c r="B142" s="177" t="s">
        <v>125</v>
      </c>
      <c r="C142" s="203">
        <f t="shared" si="8"/>
        <v>64934.83768916399</v>
      </c>
      <c r="D142" s="203">
        <f t="shared" si="7"/>
        <v>125840.30999837874</v>
      </c>
      <c r="E142" s="203">
        <f t="shared" si="7"/>
        <v>195309.473914765</v>
      </c>
      <c r="F142" s="203">
        <f t="shared" si="7"/>
        <v>244261.0495435938</v>
      </c>
      <c r="G142" s="203">
        <f t="shared" si="7"/>
        <v>269657.4143239737</v>
      </c>
      <c r="H142" s="203">
        <f t="shared" si="7"/>
        <v>288811.7566635134</v>
      </c>
      <c r="I142" s="203">
        <f t="shared" si="7"/>
        <v>315502.35714018065</v>
      </c>
      <c r="J142" s="203">
        <f t="shared" si="7"/>
        <v>345043.89852958696</v>
      </c>
      <c r="K142" s="203">
        <f t="shared" si="7"/>
        <v>367655.064428802</v>
      </c>
      <c r="L142" s="203"/>
      <c r="M142" s="203"/>
      <c r="N142" s="203"/>
    </row>
    <row r="143" spans="1:14" ht="12.75">
      <c r="A143" s="339"/>
      <c r="B143" s="177" t="s">
        <v>151</v>
      </c>
      <c r="C143" s="203">
        <f t="shared" si="8"/>
        <v>110795.20736619807</v>
      </c>
      <c r="D143" s="203">
        <f t="shared" si="7"/>
        <v>197665.97726596298</v>
      </c>
      <c r="E143" s="203">
        <f t="shared" si="7"/>
        <v>278607.45967736596</v>
      </c>
      <c r="F143" s="203">
        <f t="shared" si="7"/>
        <v>388425.94014581817</v>
      </c>
      <c r="G143" s="203">
        <f t="shared" si="7"/>
        <v>495649.59450762614</v>
      </c>
      <c r="H143" s="203">
        <f t="shared" si="7"/>
        <v>608233.8693926866</v>
      </c>
      <c r="I143" s="203">
        <f t="shared" si="7"/>
        <v>739715.4764267413</v>
      </c>
      <c r="J143" s="203">
        <f t="shared" si="7"/>
        <v>864073.5895282212</v>
      </c>
      <c r="K143" s="203">
        <f t="shared" si="7"/>
        <v>987639.5107449978</v>
      </c>
      <c r="L143" s="203"/>
      <c r="M143" s="203"/>
      <c r="N143" s="203"/>
    </row>
    <row r="144" spans="1:14" ht="33.75">
      <c r="A144" s="339"/>
      <c r="B144" s="178" t="s">
        <v>127</v>
      </c>
      <c r="C144" s="203">
        <f t="shared" si="8"/>
        <v>17429.61253561251</v>
      </c>
      <c r="D144" s="203">
        <f t="shared" si="7"/>
        <v>30833.612535612636</v>
      </c>
      <c r="E144" s="203">
        <f t="shared" si="7"/>
        <v>40964.61253561255</v>
      </c>
      <c r="F144" s="203">
        <f t="shared" si="7"/>
        <v>56146.00936100942</v>
      </c>
      <c r="G144" s="203">
        <f t="shared" si="7"/>
        <v>70083.00936100975</v>
      </c>
      <c r="H144" s="203">
        <f t="shared" si="7"/>
        <v>70083.00936100975</v>
      </c>
      <c r="I144" s="203">
        <f t="shared" si="7"/>
        <v>73724.18588430721</v>
      </c>
      <c r="J144" s="203">
        <f t="shared" si="7"/>
        <v>76356.1858843072</v>
      </c>
      <c r="K144" s="203">
        <f t="shared" si="7"/>
        <v>86081.18588430711</v>
      </c>
      <c r="L144" s="203"/>
      <c r="M144" s="203"/>
      <c r="N144" s="203"/>
    </row>
    <row r="145" spans="1:14" ht="12.75">
      <c r="A145" s="340"/>
      <c r="B145" s="179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</row>
    <row r="146" spans="1:14" ht="12.75">
      <c r="A146" s="338" t="s">
        <v>155</v>
      </c>
      <c r="B146" s="177" t="s">
        <v>152</v>
      </c>
      <c r="C146" s="189">
        <f aca="true" t="shared" si="9" ref="C146:K153">+C128/C137</f>
        <v>10.221458501901424</v>
      </c>
      <c r="D146" s="189">
        <f t="shared" si="9"/>
        <v>9.751073863717565</v>
      </c>
      <c r="E146" s="189">
        <f t="shared" si="9"/>
        <v>9.41843999621528</v>
      </c>
      <c r="F146" s="189">
        <f t="shared" si="9"/>
        <v>9.215142406455596</v>
      </c>
      <c r="G146" s="189">
        <f t="shared" si="9"/>
        <v>9.090541637387012</v>
      </c>
      <c r="H146" s="189">
        <f t="shared" si="9"/>
        <v>9.072022164857657</v>
      </c>
      <c r="I146" s="189">
        <f t="shared" si="9"/>
        <v>9.072588664849222</v>
      </c>
      <c r="J146" s="189">
        <f t="shared" si="9"/>
        <v>9.0130709165206</v>
      </c>
      <c r="K146" s="189">
        <f t="shared" si="9"/>
        <v>8.956714532465966</v>
      </c>
      <c r="L146" s="189"/>
      <c r="M146" s="189"/>
      <c r="N146" s="189"/>
    </row>
    <row r="147" spans="1:14" ht="12.75">
      <c r="A147" s="339"/>
      <c r="B147" s="172" t="s">
        <v>121</v>
      </c>
      <c r="C147" s="190">
        <f t="shared" si="9"/>
        <v>10.354577254398341</v>
      </c>
      <c r="D147" s="190">
        <f t="shared" si="9"/>
        <v>9.86516567793713</v>
      </c>
      <c r="E147" s="190">
        <f t="shared" si="9"/>
        <v>9.51281981772918</v>
      </c>
      <c r="F147" s="190">
        <f t="shared" si="9"/>
        <v>9.307829491996594</v>
      </c>
      <c r="G147" s="190">
        <f t="shared" si="9"/>
        <v>9.177363847361457</v>
      </c>
      <c r="H147" s="190">
        <f t="shared" si="9"/>
        <v>9.142554217200907</v>
      </c>
      <c r="I147" s="190">
        <f t="shared" si="9"/>
        <v>9.135630634597778</v>
      </c>
      <c r="J147" s="190">
        <f t="shared" si="9"/>
        <v>9.068426800459068</v>
      </c>
      <c r="K147" s="190">
        <f t="shared" si="9"/>
        <v>9.010024605056794</v>
      </c>
      <c r="L147" s="190"/>
      <c r="M147" s="190"/>
      <c r="N147" s="190"/>
    </row>
    <row r="148" spans="1:14" ht="12.75">
      <c r="A148" s="339"/>
      <c r="B148" s="177" t="s">
        <v>122</v>
      </c>
      <c r="C148" s="190">
        <f t="shared" si="9"/>
        <v>10.31165043479118</v>
      </c>
      <c r="D148" s="190">
        <f t="shared" si="9"/>
        <v>9.785959378173565</v>
      </c>
      <c r="E148" s="190">
        <f t="shared" si="9"/>
        <v>9.403351869570992</v>
      </c>
      <c r="F148" s="190">
        <f t="shared" si="9"/>
        <v>9.200084474384585</v>
      </c>
      <c r="G148" s="190">
        <f t="shared" si="9"/>
        <v>9.13099517501154</v>
      </c>
      <c r="H148" s="190">
        <f t="shared" si="9"/>
        <v>9.159661412635897</v>
      </c>
      <c r="I148" s="190">
        <f t="shared" si="9"/>
        <v>9.171782821788337</v>
      </c>
      <c r="J148" s="190">
        <f t="shared" si="9"/>
        <v>9.083601358063246</v>
      </c>
      <c r="K148" s="190">
        <f t="shared" si="9"/>
        <v>9.044622652239047</v>
      </c>
      <c r="L148" s="190"/>
      <c r="M148" s="190"/>
      <c r="N148" s="190"/>
    </row>
    <row r="149" spans="1:14" ht="12.75">
      <c r="A149" s="339"/>
      <c r="B149" s="177" t="s">
        <v>123</v>
      </c>
      <c r="C149" s="190">
        <f t="shared" si="9"/>
        <v>12.134414052670369</v>
      </c>
      <c r="D149" s="190">
        <f t="shared" si="9"/>
        <v>11.338595842110962</v>
      </c>
      <c r="E149" s="190">
        <f t="shared" si="9"/>
        <v>10.655392143356835</v>
      </c>
      <c r="F149" s="190">
        <f t="shared" si="9"/>
        <v>10.378411963046112</v>
      </c>
      <c r="G149" s="190">
        <f t="shared" si="9"/>
        <v>10.248392522743625</v>
      </c>
      <c r="H149" s="190">
        <f t="shared" si="9"/>
        <v>10.232851737152732</v>
      </c>
      <c r="I149" s="190">
        <f t="shared" si="9"/>
        <v>10.209783724264419</v>
      </c>
      <c r="J149" s="190">
        <f t="shared" si="9"/>
        <v>10.156117494214774</v>
      </c>
      <c r="K149" s="190">
        <f t="shared" si="9"/>
        <v>10.125618296283161</v>
      </c>
      <c r="L149" s="190"/>
      <c r="M149" s="190"/>
      <c r="N149" s="190"/>
    </row>
    <row r="150" spans="1:14" ht="12.75">
      <c r="A150" s="339"/>
      <c r="B150" s="177" t="s">
        <v>124</v>
      </c>
      <c r="C150" s="190">
        <f t="shared" si="9"/>
        <v>5.944749827761634</v>
      </c>
      <c r="D150" s="190">
        <f t="shared" si="9"/>
        <v>5.857373758594622</v>
      </c>
      <c r="E150" s="190">
        <f t="shared" si="9"/>
        <v>5.905999156797441</v>
      </c>
      <c r="F150" s="190">
        <f t="shared" si="9"/>
        <v>5.922275225280713</v>
      </c>
      <c r="G150" s="190">
        <f t="shared" si="9"/>
        <v>5.903332238021347</v>
      </c>
      <c r="H150" s="190">
        <f t="shared" si="9"/>
        <v>5.884839313561476</v>
      </c>
      <c r="I150" s="190">
        <f t="shared" si="9"/>
        <v>5.916653187810495</v>
      </c>
      <c r="J150" s="190">
        <f t="shared" si="9"/>
        <v>5.998649318871685</v>
      </c>
      <c r="K150" s="190">
        <f t="shared" si="9"/>
        <v>5.9876964662959145</v>
      </c>
      <c r="L150" s="190"/>
      <c r="M150" s="190"/>
      <c r="N150" s="190"/>
    </row>
    <row r="151" spans="1:14" ht="12.75">
      <c r="A151" s="339"/>
      <c r="B151" s="177" t="s">
        <v>125</v>
      </c>
      <c r="C151" s="190">
        <f t="shared" si="9"/>
        <v>14.255225516881556</v>
      </c>
      <c r="D151" s="190">
        <f t="shared" si="9"/>
        <v>13.780826968137086</v>
      </c>
      <c r="E151" s="190">
        <f t="shared" si="9"/>
        <v>13.308163060827614</v>
      </c>
      <c r="F151" s="190">
        <f t="shared" si="9"/>
        <v>13.132246439228155</v>
      </c>
      <c r="G151" s="190">
        <f t="shared" si="9"/>
        <v>12.909206578120127</v>
      </c>
      <c r="H151" s="190">
        <f t="shared" si="9"/>
        <v>12.799608533767163</v>
      </c>
      <c r="I151" s="190">
        <f t="shared" si="9"/>
        <v>12.714427498053665</v>
      </c>
      <c r="J151" s="190">
        <f t="shared" si="9"/>
        <v>12.574416658141685</v>
      </c>
      <c r="K151" s="190">
        <f t="shared" si="9"/>
        <v>12.472058114939946</v>
      </c>
      <c r="L151" s="190"/>
      <c r="M151" s="190"/>
      <c r="N151" s="190"/>
    </row>
    <row r="152" spans="1:14" ht="12.75">
      <c r="A152" s="339"/>
      <c r="B152" s="177" t="s">
        <v>151</v>
      </c>
      <c r="C152" s="190">
        <f t="shared" si="9"/>
        <v>10.309148816294046</v>
      </c>
      <c r="D152" s="190">
        <f t="shared" si="9"/>
        <v>10.112062470352306</v>
      </c>
      <c r="E152" s="190">
        <f t="shared" si="9"/>
        <v>10.029062689187723</v>
      </c>
      <c r="F152" s="190">
        <f t="shared" si="9"/>
        <v>9.693141992144284</v>
      </c>
      <c r="G152" s="190">
        <f t="shared" si="9"/>
        <v>9.511963464550698</v>
      </c>
      <c r="H152" s="190">
        <f t="shared" si="9"/>
        <v>9.433216823092739</v>
      </c>
      <c r="I152" s="190">
        <f t="shared" si="9"/>
        <v>9.483908799326509</v>
      </c>
      <c r="J152" s="190">
        <f t="shared" si="9"/>
        <v>9.520252841465894</v>
      </c>
      <c r="K152" s="190">
        <f t="shared" si="9"/>
        <v>9.482193271164242</v>
      </c>
      <c r="L152" s="190"/>
      <c r="M152" s="190"/>
      <c r="N152" s="190"/>
    </row>
    <row r="153" spans="1:14" ht="33.75">
      <c r="A153" s="339"/>
      <c r="B153" s="178" t="s">
        <v>127</v>
      </c>
      <c r="C153" s="190">
        <f t="shared" si="9"/>
        <v>4.580708243564228</v>
      </c>
      <c r="D153" s="190">
        <f t="shared" si="9"/>
        <v>4.455036355463277</v>
      </c>
      <c r="E153" s="190">
        <f t="shared" si="9"/>
        <v>4.294629035322545</v>
      </c>
      <c r="F153" s="190">
        <f t="shared" si="9"/>
        <v>4.325867011360055</v>
      </c>
      <c r="G153" s="190">
        <f t="shared" si="9"/>
        <v>4.508072744483762</v>
      </c>
      <c r="H153" s="190">
        <f t="shared" si="9"/>
        <v>4.508072744483762</v>
      </c>
      <c r="I153" s="190">
        <f t="shared" si="9"/>
        <v>4.435239903418998</v>
      </c>
      <c r="J153" s="190">
        <f t="shared" si="9"/>
        <v>4.489931131535131</v>
      </c>
      <c r="K153" s="190">
        <f t="shared" si="9"/>
        <v>4.664231136038236</v>
      </c>
      <c r="L153" s="190"/>
      <c r="M153" s="190"/>
      <c r="N153" s="190"/>
    </row>
    <row r="154" spans="1:14" ht="12.75">
      <c r="A154" s="340"/>
      <c r="B154" s="179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</row>
    <row r="155" spans="1:14" ht="12.75">
      <c r="A155" s="338" t="s">
        <v>161</v>
      </c>
      <c r="B155" s="192" t="s">
        <v>157</v>
      </c>
      <c r="C155" s="173">
        <f aca="true" t="shared" si="10" ref="C155:K162">+C119*1000000/C128</f>
        <v>208.28683165585255</v>
      </c>
      <c r="D155" s="173">
        <f t="shared" si="10"/>
        <v>207.69080248096722</v>
      </c>
      <c r="E155" s="173">
        <f t="shared" si="10"/>
        <v>205.32964647115787</v>
      </c>
      <c r="F155" s="173">
        <f t="shared" si="10"/>
        <v>202.46219089371837</v>
      </c>
      <c r="G155" s="173">
        <f t="shared" si="10"/>
        <v>201.75183510693017</v>
      </c>
      <c r="H155" s="173">
        <f t="shared" si="10"/>
        <v>200.1227931514315</v>
      </c>
      <c r="I155" s="173">
        <f t="shared" si="10"/>
        <v>199.4519222595255</v>
      </c>
      <c r="J155" s="173">
        <f t="shared" si="10"/>
        <v>199.20745716204974</v>
      </c>
      <c r="K155" s="173">
        <f t="shared" si="10"/>
        <v>199.80821834441406</v>
      </c>
      <c r="L155" s="173"/>
      <c r="M155" s="173"/>
      <c r="N155" s="173"/>
    </row>
    <row r="156" spans="1:14" ht="12.75">
      <c r="A156" s="339"/>
      <c r="B156" s="172" t="s">
        <v>121</v>
      </c>
      <c r="C156" s="173">
        <f t="shared" si="10"/>
        <v>209.7108590087835</v>
      </c>
      <c r="D156" s="173">
        <f t="shared" si="10"/>
        <v>209.02608962659883</v>
      </c>
      <c r="E156" s="173">
        <f t="shared" si="10"/>
        <v>206.46286308062017</v>
      </c>
      <c r="F156" s="173">
        <f t="shared" si="10"/>
        <v>203.63802502054446</v>
      </c>
      <c r="G156" s="173">
        <f t="shared" si="10"/>
        <v>203.00005705044634</v>
      </c>
      <c r="H156" s="173">
        <f t="shared" si="10"/>
        <v>201.13239288767153</v>
      </c>
      <c r="I156" s="173">
        <f t="shared" si="10"/>
        <v>200.31910189652436</v>
      </c>
      <c r="J156" s="173">
        <f t="shared" si="10"/>
        <v>200.00404772892193</v>
      </c>
      <c r="K156" s="173">
        <f t="shared" si="10"/>
        <v>200.65157552555206</v>
      </c>
      <c r="L156" s="173"/>
      <c r="M156" s="173"/>
      <c r="N156" s="173"/>
    </row>
    <row r="157" spans="1:14" ht="12.75">
      <c r="A157" s="339"/>
      <c r="B157" s="177" t="s">
        <v>122</v>
      </c>
      <c r="C157" s="173">
        <f t="shared" si="10"/>
        <v>197.77122335914916</v>
      </c>
      <c r="D157" s="173">
        <f t="shared" si="10"/>
        <v>196.174686897921</v>
      </c>
      <c r="E157" s="173">
        <f t="shared" si="10"/>
        <v>192.42616593565646</v>
      </c>
      <c r="F157" s="173">
        <f t="shared" si="10"/>
        <v>188.1325768181806</v>
      </c>
      <c r="G157" s="173">
        <f t="shared" si="10"/>
        <v>184.82052936215044</v>
      </c>
      <c r="H157" s="173">
        <f t="shared" si="10"/>
        <v>180.0560917190193</v>
      </c>
      <c r="I157" s="173">
        <f t="shared" si="10"/>
        <v>178.038304160655</v>
      </c>
      <c r="J157" s="173">
        <f t="shared" si="10"/>
        <v>176.84251457595707</v>
      </c>
      <c r="K157" s="173">
        <f t="shared" si="10"/>
        <v>177.5055489224775</v>
      </c>
      <c r="L157" s="173"/>
      <c r="M157" s="173"/>
      <c r="N157" s="173"/>
    </row>
    <row r="158" spans="1:14" ht="12.75">
      <c r="A158" s="339"/>
      <c r="B158" s="177" t="s">
        <v>123</v>
      </c>
      <c r="C158" s="173">
        <f t="shared" si="10"/>
        <v>206.70871863487383</v>
      </c>
      <c r="D158" s="173">
        <f t="shared" si="10"/>
        <v>209.79271606096916</v>
      </c>
      <c r="E158" s="173">
        <f t="shared" si="10"/>
        <v>205.68894281967667</v>
      </c>
      <c r="F158" s="173">
        <f t="shared" si="10"/>
        <v>207.58850655607628</v>
      </c>
      <c r="G158" s="173">
        <f t="shared" si="10"/>
        <v>207.68826571930083</v>
      </c>
      <c r="H158" s="173">
        <f t="shared" si="10"/>
        <v>207.02028136834716</v>
      </c>
      <c r="I158" s="173">
        <f t="shared" si="10"/>
        <v>208.32647496084624</v>
      </c>
      <c r="J158" s="173">
        <f t="shared" si="10"/>
        <v>208.655315693264</v>
      </c>
      <c r="K158" s="173">
        <f t="shared" si="10"/>
        <v>210.14793942459917</v>
      </c>
      <c r="L158" s="173"/>
      <c r="M158" s="173"/>
      <c r="N158" s="173"/>
    </row>
    <row r="159" spans="1:14" ht="12.75">
      <c r="A159" s="339"/>
      <c r="B159" s="177" t="s">
        <v>124</v>
      </c>
      <c r="C159" s="173">
        <f t="shared" si="10"/>
        <v>273.1561462422736</v>
      </c>
      <c r="D159" s="173">
        <f t="shared" si="10"/>
        <v>259.84313486053634</v>
      </c>
      <c r="E159" s="173">
        <f t="shared" si="10"/>
        <v>248.47631085004048</v>
      </c>
      <c r="F159" s="173">
        <f t="shared" si="10"/>
        <v>242.55937974060603</v>
      </c>
      <c r="G159" s="173">
        <f t="shared" si="10"/>
        <v>243.15192185247258</v>
      </c>
      <c r="H159" s="173">
        <f t="shared" si="10"/>
        <v>244.4179536626405</v>
      </c>
      <c r="I159" s="173">
        <f t="shared" si="10"/>
        <v>242.41139603372363</v>
      </c>
      <c r="J159" s="173">
        <f t="shared" si="10"/>
        <v>239.34745600775986</v>
      </c>
      <c r="K159" s="173">
        <f t="shared" si="10"/>
        <v>238.24565777446034</v>
      </c>
      <c r="L159" s="173"/>
      <c r="M159" s="173"/>
      <c r="N159" s="173"/>
    </row>
    <row r="160" spans="1:14" ht="12.75">
      <c r="A160" s="339"/>
      <c r="B160" s="177" t="s">
        <v>125</v>
      </c>
      <c r="C160" s="173">
        <f t="shared" si="10"/>
        <v>173.95602376158726</v>
      </c>
      <c r="D160" s="173">
        <f t="shared" si="10"/>
        <v>171.12800252876903</v>
      </c>
      <c r="E160" s="173">
        <f t="shared" si="10"/>
        <v>167.35792054850535</v>
      </c>
      <c r="F160" s="173">
        <f t="shared" si="10"/>
        <v>163.79121464194446</v>
      </c>
      <c r="G160" s="173">
        <f t="shared" si="10"/>
        <v>164.15866572340985</v>
      </c>
      <c r="H160" s="173">
        <f t="shared" si="10"/>
        <v>164.65547171631326</v>
      </c>
      <c r="I160" s="173">
        <f t="shared" si="10"/>
        <v>163.3415115599851</v>
      </c>
      <c r="J160" s="173">
        <f t="shared" si="10"/>
        <v>162.7651271478909</v>
      </c>
      <c r="K160" s="173">
        <f t="shared" si="10"/>
        <v>163.2906160337894</v>
      </c>
      <c r="L160" s="173"/>
      <c r="M160" s="173"/>
      <c r="N160" s="173"/>
    </row>
    <row r="161" spans="1:14" ht="12.75">
      <c r="A161" s="339"/>
      <c r="B161" s="177" t="s">
        <v>151</v>
      </c>
      <c r="C161" s="173">
        <f t="shared" si="10"/>
        <v>232.20478102128766</v>
      </c>
      <c r="D161" s="173">
        <f t="shared" si="10"/>
        <v>236.91591120866053</v>
      </c>
      <c r="E161" s="173">
        <f t="shared" si="10"/>
        <v>250.37226178715804</v>
      </c>
      <c r="F161" s="173">
        <f t="shared" si="10"/>
        <v>244.47982253225084</v>
      </c>
      <c r="G161" s="173">
        <f t="shared" si="10"/>
        <v>244.65122941771784</v>
      </c>
      <c r="H161" s="173">
        <f t="shared" si="10"/>
        <v>243.38027067697942</v>
      </c>
      <c r="I161" s="173">
        <f t="shared" si="10"/>
        <v>241.13598105968055</v>
      </c>
      <c r="J161" s="173">
        <f t="shared" si="10"/>
        <v>240.96298190718377</v>
      </c>
      <c r="K161" s="173">
        <f t="shared" si="10"/>
        <v>238.96723354527774</v>
      </c>
      <c r="L161" s="173"/>
      <c r="M161" s="173"/>
      <c r="N161" s="173"/>
    </row>
    <row r="162" spans="1:14" ht="33.75">
      <c r="A162" s="339"/>
      <c r="B162" s="178" t="s">
        <v>127</v>
      </c>
      <c r="C162" s="173">
        <f t="shared" si="10"/>
        <v>71.88641228341356</v>
      </c>
      <c r="D162" s="173">
        <f t="shared" si="10"/>
        <v>70.4370062455226</v>
      </c>
      <c r="E162" s="173">
        <f t="shared" si="10"/>
        <v>69.05643434064083</v>
      </c>
      <c r="F162" s="173">
        <f t="shared" si="10"/>
        <v>69.003583256421</v>
      </c>
      <c r="G162" s="173">
        <f t="shared" si="10"/>
        <v>67.6336903592001</v>
      </c>
      <c r="H162" s="173">
        <f t="shared" si="10"/>
        <v>67.6336903592001</v>
      </c>
      <c r="I162" s="173">
        <f t="shared" si="10"/>
        <v>68.05945360334485</v>
      </c>
      <c r="J162" s="173">
        <f t="shared" si="10"/>
        <v>67.74442322515344</v>
      </c>
      <c r="K162" s="173">
        <f t="shared" si="10"/>
        <v>68.63148531055388</v>
      </c>
      <c r="L162" s="173"/>
      <c r="M162" s="173"/>
      <c r="N162" s="173"/>
    </row>
    <row r="163" spans="1:14" ht="12.75">
      <c r="A163" s="340"/>
      <c r="B163" s="177"/>
      <c r="C163" s="193"/>
      <c r="D163" s="194"/>
      <c r="E163" s="194"/>
      <c r="F163" s="194"/>
      <c r="G163" s="194"/>
      <c r="H163" s="194"/>
      <c r="I163" s="194"/>
      <c r="J163" s="194"/>
      <c r="K163" s="194"/>
      <c r="L163" s="193"/>
      <c r="M163" s="193"/>
      <c r="N163" s="193"/>
    </row>
    <row r="164" spans="1:14" ht="12.75">
      <c r="A164" s="338" t="s">
        <v>162</v>
      </c>
      <c r="B164" s="192" t="s">
        <v>157</v>
      </c>
      <c r="C164" s="195">
        <f aca="true" t="shared" si="11" ref="C164:K171">+C119*1000000/C137</f>
        <v>2128.9952062628245</v>
      </c>
      <c r="D164" s="195">
        <f t="shared" si="11"/>
        <v>2025.2083558066865</v>
      </c>
      <c r="E164" s="195">
        <f t="shared" si="11"/>
        <v>1933.8849547326968</v>
      </c>
      <c r="F164" s="195">
        <f t="shared" si="11"/>
        <v>1865.7179210086122</v>
      </c>
      <c r="G164" s="195">
        <f t="shared" si="11"/>
        <v>1834.0334574587873</v>
      </c>
      <c r="H164" s="195">
        <f t="shared" si="11"/>
        <v>1815.5184151630108</v>
      </c>
      <c r="I164" s="195">
        <f t="shared" si="11"/>
        <v>1809.5452490741593</v>
      </c>
      <c r="J164" s="195">
        <f t="shared" si="11"/>
        <v>1795.4709385012939</v>
      </c>
      <c r="K164" s="195">
        <f t="shared" si="11"/>
        <v>1789.6251729515463</v>
      </c>
      <c r="L164" s="195"/>
      <c r="M164" s="195"/>
      <c r="N164" s="195"/>
    </row>
    <row r="165" spans="1:14" ht="12.75">
      <c r="A165" s="339" t="s">
        <v>159</v>
      </c>
      <c r="B165" s="172" t="s">
        <v>121</v>
      </c>
      <c r="C165" s="173">
        <f t="shared" si="11"/>
        <v>2171.467290692687</v>
      </c>
      <c r="D165" s="173">
        <f t="shared" si="11"/>
        <v>2062.077005177733</v>
      </c>
      <c r="E165" s="173">
        <f t="shared" si="11"/>
        <v>1964.0440155384297</v>
      </c>
      <c r="F165" s="173">
        <f t="shared" si="11"/>
        <v>1895.4280149781641</v>
      </c>
      <c r="G165" s="173">
        <f t="shared" si="11"/>
        <v>1863.0053845870796</v>
      </c>
      <c r="H165" s="173">
        <f t="shared" si="11"/>
        <v>1838.863806810891</v>
      </c>
      <c r="I165" s="173">
        <f t="shared" si="11"/>
        <v>1830.0413239810016</v>
      </c>
      <c r="J165" s="173">
        <f t="shared" si="11"/>
        <v>1813.7220666252504</v>
      </c>
      <c r="K165" s="173">
        <f t="shared" si="11"/>
        <v>1807.8756325286356</v>
      </c>
      <c r="L165" s="173"/>
      <c r="M165" s="173"/>
      <c r="N165" s="173"/>
    </row>
    <row r="166" spans="1:14" ht="12.75">
      <c r="A166" s="339"/>
      <c r="B166" s="177" t="s">
        <v>122</v>
      </c>
      <c r="C166" s="173">
        <f t="shared" si="11"/>
        <v>2039.347721340554</v>
      </c>
      <c r="D166" s="173">
        <f t="shared" si="11"/>
        <v>1919.757517008973</v>
      </c>
      <c r="E166" s="173">
        <f t="shared" si="11"/>
        <v>1809.4509472054333</v>
      </c>
      <c r="F166" s="173">
        <f t="shared" si="11"/>
        <v>1730.835599110909</v>
      </c>
      <c r="G166" s="173">
        <f t="shared" si="11"/>
        <v>1687.595361848874</v>
      </c>
      <c r="H166" s="173">
        <f t="shared" si="11"/>
        <v>1649.2528354287308</v>
      </c>
      <c r="I166" s="173">
        <f t="shared" si="11"/>
        <v>1632.9286597210225</v>
      </c>
      <c r="J166" s="173">
        <f t="shared" si="11"/>
        <v>1606.3669055654832</v>
      </c>
      <c r="K166" s="173">
        <f t="shared" si="11"/>
        <v>1605.4707086823664</v>
      </c>
      <c r="L166" s="173"/>
      <c r="M166" s="173"/>
      <c r="N166" s="173"/>
    </row>
    <row r="167" spans="1:14" ht="12.75">
      <c r="A167" s="339"/>
      <c r="B167" s="177" t="s">
        <v>123</v>
      </c>
      <c r="C167" s="173">
        <f t="shared" si="11"/>
        <v>2508.289180212498</v>
      </c>
      <c r="D167" s="173">
        <f t="shared" si="11"/>
        <v>2378.7548180340705</v>
      </c>
      <c r="E167" s="173">
        <f t="shared" si="11"/>
        <v>2191.696345296156</v>
      </c>
      <c r="F167" s="173">
        <f t="shared" si="11"/>
        <v>2154.4390398324585</v>
      </c>
      <c r="G167" s="173">
        <f t="shared" si="11"/>
        <v>2128.4708694592737</v>
      </c>
      <c r="H167" s="173">
        <f t="shared" si="11"/>
        <v>2118.4078458259387</v>
      </c>
      <c r="I167" s="173">
        <f t="shared" si="11"/>
        <v>2126.9682533886266</v>
      </c>
      <c r="J167" s="173">
        <f t="shared" si="11"/>
        <v>2119.1279019732647</v>
      </c>
      <c r="K167" s="173">
        <f t="shared" si="11"/>
        <v>2127.8778203639267</v>
      </c>
      <c r="L167" s="173"/>
      <c r="M167" s="173"/>
      <c r="N167" s="173"/>
    </row>
    <row r="168" spans="1:14" ht="12.75">
      <c r="A168" s="339"/>
      <c r="B168" s="177" t="s">
        <v>124</v>
      </c>
      <c r="C168" s="173">
        <f t="shared" si="11"/>
        <v>1623.8449533257879</v>
      </c>
      <c r="D168" s="173">
        <f t="shared" si="11"/>
        <v>1521.998359483069</v>
      </c>
      <c r="E168" s="173">
        <f t="shared" si="11"/>
        <v>1467.500882364478</v>
      </c>
      <c r="F168" s="173">
        <f t="shared" si="11"/>
        <v>1436.5034052972476</v>
      </c>
      <c r="G168" s="173">
        <f t="shared" si="11"/>
        <v>1435.4065790085488</v>
      </c>
      <c r="H168" s="173">
        <f t="shared" si="11"/>
        <v>1438.360382654154</v>
      </c>
      <c r="I168" s="173">
        <f t="shared" si="11"/>
        <v>1434.2641591045235</v>
      </c>
      <c r="J168" s="173">
        <f t="shared" si="11"/>
        <v>1435.7614539546194</v>
      </c>
      <c r="K168" s="173">
        <f t="shared" si="11"/>
        <v>1426.5426831664818</v>
      </c>
      <c r="L168" s="173"/>
      <c r="M168" s="173"/>
      <c r="N168" s="173"/>
    </row>
    <row r="169" spans="1:14" ht="12.75">
      <c r="A169" s="339"/>
      <c r="B169" s="177" t="s">
        <v>125</v>
      </c>
      <c r="C169" s="173">
        <f t="shared" si="11"/>
        <v>2479.782348741433</v>
      </c>
      <c r="D169" s="173">
        <f t="shared" si="11"/>
        <v>2358.2853922518916</v>
      </c>
      <c r="E169" s="173">
        <f t="shared" si="11"/>
        <v>2227.2264961805413</v>
      </c>
      <c r="F169" s="173">
        <f t="shared" si="11"/>
        <v>2150.9465952585297</v>
      </c>
      <c r="G169" s="173">
        <f t="shared" si="11"/>
        <v>2119.1581274120654</v>
      </c>
      <c r="H169" s="173">
        <f t="shared" si="11"/>
        <v>2107.525580911581</v>
      </c>
      <c r="I169" s="173">
        <f t="shared" si="11"/>
        <v>2076.7938061519253</v>
      </c>
      <c r="J169" s="173">
        <f t="shared" si="11"/>
        <v>2046.6765261729886</v>
      </c>
      <c r="K169" s="173">
        <f t="shared" si="11"/>
        <v>2036.570052797766</v>
      </c>
      <c r="L169" s="173"/>
      <c r="M169" s="173"/>
      <c r="N169" s="173"/>
    </row>
    <row r="170" spans="1:14" ht="12.75">
      <c r="A170" s="339"/>
      <c r="B170" s="177" t="s">
        <v>151</v>
      </c>
      <c r="C170" s="173">
        <f t="shared" si="11"/>
        <v>2393.833643403426</v>
      </c>
      <c r="D170" s="173">
        <f t="shared" si="11"/>
        <v>2395.7084943624154</v>
      </c>
      <c r="E170" s="173">
        <f t="shared" si="11"/>
        <v>2510.999109097128</v>
      </c>
      <c r="F170" s="173">
        <f t="shared" si="11"/>
        <v>2369.7776340193427</v>
      </c>
      <c r="G170" s="173">
        <f t="shared" si="11"/>
        <v>2327.113555778743</v>
      </c>
      <c r="H170" s="173">
        <f t="shared" si="11"/>
        <v>2295.858863758947</v>
      </c>
      <c r="I170" s="173">
        <f t="shared" si="11"/>
        <v>2286.911652606135</v>
      </c>
      <c r="J170" s="173">
        <f t="shared" si="11"/>
        <v>2294.0285131899614</v>
      </c>
      <c r="K170" s="173">
        <f t="shared" si="11"/>
        <v>2265.933493951766</v>
      </c>
      <c r="L170" s="173"/>
      <c r="M170" s="173"/>
      <c r="N170" s="173"/>
    </row>
    <row r="171" spans="1:14" ht="33.75">
      <c r="A171" s="340"/>
      <c r="B171" s="205" t="s">
        <v>127</v>
      </c>
      <c r="C171" s="206">
        <f t="shared" si="11"/>
        <v>329.29068134688924</v>
      </c>
      <c r="D171" s="206">
        <f t="shared" si="11"/>
        <v>313.7994235937971</v>
      </c>
      <c r="E171" s="206">
        <f t="shared" si="11"/>
        <v>296.57176799516105</v>
      </c>
      <c r="F171" s="206">
        <f t="shared" si="11"/>
        <v>298.5003244745886</v>
      </c>
      <c r="G171" s="206">
        <f t="shared" si="11"/>
        <v>304.89759611716414</v>
      </c>
      <c r="H171" s="206">
        <f t="shared" si="11"/>
        <v>304.89759611716414</v>
      </c>
      <c r="I171" s="206">
        <f t="shared" si="11"/>
        <v>301.86000442644905</v>
      </c>
      <c r="J171" s="206">
        <f t="shared" si="11"/>
        <v>304.167794826508</v>
      </c>
      <c r="K171" s="206">
        <f t="shared" si="11"/>
        <v>320.1131106980362</v>
      </c>
      <c r="L171" s="206"/>
      <c r="M171" s="206"/>
      <c r="N171" s="206"/>
    </row>
    <row r="172" spans="1:14" ht="12.75">
      <c r="A172" s="207"/>
      <c r="B172" s="208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</row>
    <row r="173" spans="1:14" ht="12.75">
      <c r="A173" s="121" t="s">
        <v>134</v>
      </c>
      <c r="B173" s="121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</row>
    <row r="174" ht="12.75">
      <c r="A174" s="210" t="s">
        <v>163</v>
      </c>
    </row>
    <row r="176" s="211" customFormat="1" ht="12"/>
    <row r="177" s="211" customFormat="1" ht="12"/>
    <row r="178" s="211" customFormat="1" ht="12"/>
    <row r="179" s="211" customFormat="1" ht="12"/>
    <row r="180" s="211" customFormat="1" ht="12"/>
    <row r="181" s="211" customFormat="1" ht="12"/>
    <row r="182" s="211" customFormat="1" ht="12"/>
    <row r="183" s="211" customFormat="1" ht="12"/>
    <row r="184" s="211" customFormat="1" ht="12"/>
    <row r="185" s="211" customFormat="1" ht="12"/>
    <row r="186" s="211" customFormat="1" ht="12"/>
    <row r="187" s="211" customFormat="1" ht="12"/>
    <row r="188" s="211" customFormat="1" ht="12"/>
    <row r="189" s="211" customFormat="1" ht="12"/>
    <row r="190" s="211" customFormat="1" ht="12"/>
    <row r="191" s="211" customFormat="1" ht="12"/>
    <row r="192" s="211" customFormat="1" ht="12"/>
    <row r="193" s="211" customFormat="1" ht="12"/>
    <row r="194" s="211" customFormat="1" ht="12"/>
    <row r="195" s="211" customFormat="1" ht="12"/>
    <row r="196" s="211" customFormat="1" ht="12"/>
    <row r="197" s="211" customFormat="1" ht="12"/>
    <row r="198" s="211" customFormat="1" ht="12"/>
    <row r="199" s="211" customFormat="1" ht="12"/>
    <row r="200" s="211" customFormat="1" ht="12"/>
    <row r="201" s="211" customFormat="1" ht="12"/>
    <row r="202" s="211" customFormat="1" ht="12"/>
    <row r="203" s="211" customFormat="1" ht="12"/>
    <row r="204" s="211" customFormat="1" ht="12"/>
    <row r="205" s="211" customFormat="1" ht="12"/>
    <row r="206" s="211" customFormat="1" ht="12"/>
    <row r="207" s="211" customFormat="1" ht="12"/>
    <row r="208" s="211" customFormat="1" ht="12"/>
    <row r="209" s="211" customFormat="1" ht="12"/>
    <row r="210" s="211" customFormat="1" ht="12"/>
    <row r="211" s="211" customFormat="1" ht="12"/>
    <row r="212" s="211" customFormat="1" ht="12"/>
    <row r="213" s="211" customFormat="1" ht="12"/>
    <row r="214" s="211" customFormat="1" ht="12"/>
    <row r="215" s="211" customFormat="1" ht="12"/>
    <row r="216" s="211" customFormat="1" ht="12"/>
    <row r="217" s="211" customFormat="1" ht="12"/>
    <row r="218" s="211" customFormat="1" ht="12"/>
    <row r="219" s="211" customFormat="1" ht="12"/>
    <row r="220" s="211" customFormat="1" ht="12"/>
    <row r="221" s="211" customFormat="1" ht="12"/>
    <row r="222" s="211" customFormat="1" ht="12"/>
    <row r="223" s="211" customFormat="1" ht="12"/>
    <row r="224" s="211" customFormat="1" ht="12"/>
    <row r="225" s="211" customFormat="1" ht="12"/>
    <row r="226" s="211" customFormat="1" ht="12"/>
    <row r="227" s="211" customFormat="1" ht="12"/>
    <row r="228" s="211" customFormat="1" ht="12"/>
    <row r="229" s="211" customFormat="1" ht="12"/>
    <row r="230" s="211" customFormat="1" ht="12"/>
    <row r="231" s="211" customFormat="1" ht="12"/>
    <row r="232" s="211" customFormat="1" ht="12"/>
    <row r="233" s="211" customFormat="1" ht="12"/>
    <row r="234" s="211" customFormat="1" ht="12"/>
    <row r="235" s="211" customFormat="1" ht="12"/>
    <row r="236" s="211" customFormat="1" ht="12"/>
    <row r="237" s="211" customFormat="1" ht="12"/>
    <row r="238" s="211" customFormat="1" ht="12"/>
    <row r="239" s="211" customFormat="1" ht="12"/>
    <row r="240" s="211" customFormat="1" ht="12"/>
    <row r="241" s="211" customFormat="1" ht="12"/>
    <row r="242" s="211" customFormat="1" ht="12"/>
    <row r="243" s="211" customFormat="1" ht="12"/>
    <row r="244" s="211" customFormat="1" ht="12"/>
    <row r="245" s="211" customFormat="1" ht="12"/>
    <row r="246" s="211" customFormat="1" ht="12"/>
    <row r="247" s="211" customFormat="1" ht="12"/>
    <row r="248" s="211" customFormat="1" ht="12"/>
    <row r="249" s="211" customFormat="1" ht="12"/>
    <row r="250" s="211" customFormat="1" ht="12"/>
    <row r="251" s="211" customFormat="1" ht="12"/>
    <row r="252" s="211" customFormat="1" ht="12"/>
    <row r="253" s="211" customFormat="1" ht="12"/>
    <row r="254" s="211" customFormat="1" ht="12"/>
    <row r="255" s="211" customFormat="1" ht="12"/>
    <row r="256" s="211" customFormat="1" ht="12"/>
    <row r="257" s="211" customFormat="1" ht="12"/>
    <row r="258" s="211" customFormat="1" ht="12"/>
    <row r="259" s="211" customFormat="1" ht="12"/>
    <row r="260" s="211" customFormat="1" ht="12"/>
    <row r="261" s="211" customFormat="1" ht="12"/>
    <row r="262" s="211" customFormat="1" ht="12"/>
    <row r="263" s="211" customFormat="1" ht="12"/>
    <row r="264" s="211" customFormat="1" ht="12"/>
    <row r="280" spans="2:7" ht="12">
      <c r="B280" s="144"/>
      <c r="C280" s="144"/>
      <c r="D280" s="144"/>
      <c r="E280" s="144"/>
      <c r="F280" s="144"/>
      <c r="G280" s="144"/>
    </row>
  </sheetData>
  <sheetProtection/>
  <mergeCells count="13">
    <mergeCell ref="A164:A171"/>
    <mergeCell ref="A109:A117"/>
    <mergeCell ref="A122:A127"/>
    <mergeCell ref="A131:A136"/>
    <mergeCell ref="A139:A145"/>
    <mergeCell ref="A146:A154"/>
    <mergeCell ref="A155:A163"/>
    <mergeCell ref="A100:A108"/>
    <mergeCell ref="A1:G1"/>
    <mergeCell ref="A67:A72"/>
    <mergeCell ref="A76:A81"/>
    <mergeCell ref="A84:A90"/>
    <mergeCell ref="A91:A99"/>
  </mergeCells>
  <printOptions/>
  <pageMargins left="0.7" right="0.7" top="0.75" bottom="0.75" header="0.3" footer="0.3"/>
  <pageSetup fitToHeight="1" fitToWidth="1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0"/>
  <sheetViews>
    <sheetView showGridLines="0" zoomScale="125" zoomScaleNormal="125" zoomScalePageLayoutView="0" workbookViewId="0" topLeftCell="A1">
      <selection activeCell="A1" sqref="A1:G1"/>
    </sheetView>
  </sheetViews>
  <sheetFormatPr defaultColWidth="11.8515625" defaultRowHeight="12.75"/>
  <cols>
    <col min="1" max="1" width="28.8515625" style="212" customWidth="1"/>
    <col min="2" max="2" width="10.7109375" style="212" customWidth="1"/>
    <col min="3" max="14" width="9.7109375" style="212" customWidth="1"/>
    <col min="15" max="19" width="16.7109375" style="212" customWidth="1"/>
    <col min="20" max="23" width="12.00390625" style="212" customWidth="1"/>
    <col min="24" max="24" width="18.140625" style="212" customWidth="1"/>
    <col min="25" max="25" width="19.7109375" style="212" customWidth="1"/>
    <col min="26" max="16384" width="11.8515625" style="212" customWidth="1"/>
  </cols>
  <sheetData>
    <row r="1" spans="1:14" ht="12.75">
      <c r="A1" s="341" t="str">
        <f>CONCATENATE('HL'!B3," 2017 ISLAND HIGHLIGHTS")</f>
        <v>SEPTEMBER 2017 ISLAND HIGHLIGHTS</v>
      </c>
      <c r="B1" s="341"/>
      <c r="C1" s="341"/>
      <c r="D1" s="341"/>
      <c r="E1" s="341"/>
      <c r="F1" s="341"/>
      <c r="G1" s="341"/>
      <c r="H1"/>
      <c r="I1" s="117"/>
      <c r="J1" s="117"/>
      <c r="K1" s="117"/>
      <c r="L1" s="117"/>
      <c r="M1" s="117"/>
      <c r="N1" s="117"/>
    </row>
    <row r="2" spans="1:14" ht="11.25">
      <c r="A2" s="119"/>
      <c r="B2" s="120"/>
      <c r="C2" s="121"/>
      <c r="D2" s="121"/>
      <c r="E2" s="121"/>
      <c r="F2" s="121"/>
      <c r="G2" s="123"/>
      <c r="H2" s="121"/>
      <c r="I2" s="121"/>
      <c r="J2" s="121"/>
      <c r="K2" s="121"/>
      <c r="L2" s="121"/>
      <c r="M2" s="121"/>
      <c r="N2" s="121"/>
    </row>
    <row r="3" spans="1:14" ht="11.25">
      <c r="A3" s="124" t="s">
        <v>164</v>
      </c>
      <c r="B3" s="126" t="str">
        <f>+Glance!B3</f>
        <v>2017P</v>
      </c>
      <c r="C3" s="125" t="str">
        <f>+Glance!C3</f>
        <v>2016</v>
      </c>
      <c r="D3" s="125" t="str">
        <f>+Glance!D3</f>
        <v>% change</v>
      </c>
      <c r="E3" s="125" t="str">
        <f>+Glance!E3</f>
        <v>YTD 2017P</v>
      </c>
      <c r="F3" s="125" t="str">
        <f>+Glance!F3</f>
        <v>YTD 2016</v>
      </c>
      <c r="G3" s="125" t="str">
        <f>+Glance!G3</f>
        <v>% change</v>
      </c>
      <c r="H3" s="121"/>
      <c r="I3" s="121"/>
      <c r="J3" s="121"/>
      <c r="K3" s="121"/>
      <c r="L3" s="121"/>
      <c r="M3" s="121"/>
      <c r="N3" s="121"/>
    </row>
    <row r="4" spans="1:14" s="214" customFormat="1" ht="11.25">
      <c r="A4" s="128" t="s">
        <v>120</v>
      </c>
      <c r="B4" s="213">
        <v>1219.0997461499046</v>
      </c>
      <c r="C4" s="213">
        <v>1196.3820362008557</v>
      </c>
      <c r="D4" s="213">
        <v>1.8988675240552366</v>
      </c>
      <c r="E4" s="213">
        <v>12558.27908726809</v>
      </c>
      <c r="F4" s="213">
        <v>11731.117714600574</v>
      </c>
      <c r="G4" s="213">
        <v>7.0510022385849025</v>
      </c>
      <c r="H4" s="142"/>
      <c r="I4" s="142"/>
      <c r="J4" s="142"/>
      <c r="K4" s="142"/>
      <c r="L4" s="142"/>
      <c r="M4" s="142"/>
      <c r="N4" s="142"/>
    </row>
    <row r="5" spans="1:14" ht="11.25">
      <c r="A5" s="135" t="s">
        <v>121</v>
      </c>
      <c r="B5" s="215">
        <v>1214.769122645696</v>
      </c>
      <c r="C5" s="215">
        <v>1192.2987457441263</v>
      </c>
      <c r="D5" s="216">
        <v>1.884626397685718</v>
      </c>
      <c r="E5" s="215">
        <v>12530.72337108209</v>
      </c>
      <c r="F5" s="215">
        <v>11706.228866448371</v>
      </c>
      <c r="G5" s="216">
        <v>7.043211900604729</v>
      </c>
      <c r="H5" s="334"/>
      <c r="I5" s="136"/>
      <c r="J5" s="136"/>
      <c r="K5" s="136"/>
      <c r="L5" s="136"/>
      <c r="M5" s="136"/>
      <c r="N5" s="136"/>
    </row>
    <row r="6" spans="1:14" ht="11.25">
      <c r="A6" s="135" t="s">
        <v>165</v>
      </c>
      <c r="B6" s="215">
        <v>578.8513520688876</v>
      </c>
      <c r="C6" s="215">
        <v>590.8992285376626</v>
      </c>
      <c r="D6" s="216">
        <v>-2.0389054320802846</v>
      </c>
      <c r="E6" s="215">
        <v>5729.614637335466</v>
      </c>
      <c r="F6" s="215">
        <v>5411.423621277865</v>
      </c>
      <c r="G6" s="216">
        <v>5.879987196095038</v>
      </c>
      <c r="H6" s="136"/>
      <c r="I6" s="136"/>
      <c r="J6" s="136"/>
      <c r="K6" s="136"/>
      <c r="L6" s="136"/>
      <c r="M6" s="136"/>
      <c r="N6" s="136"/>
    </row>
    <row r="7" spans="1:14" ht="11.25">
      <c r="A7" s="135" t="s">
        <v>166</v>
      </c>
      <c r="B7" s="215">
        <v>335.8139971440355</v>
      </c>
      <c r="C7" s="215">
        <v>322.1784934428873</v>
      </c>
      <c r="D7" s="216">
        <v>4.232282408249999</v>
      </c>
      <c r="E7" s="215">
        <v>3546.214947179215</v>
      </c>
      <c r="F7" s="215">
        <v>3415.575762677115</v>
      </c>
      <c r="G7" s="216">
        <v>3.8248071065976053</v>
      </c>
      <c r="H7" s="136"/>
      <c r="I7" s="136"/>
      <c r="J7" s="136"/>
      <c r="K7" s="136"/>
      <c r="L7" s="136"/>
      <c r="M7" s="136"/>
      <c r="N7" s="136"/>
    </row>
    <row r="8" spans="1:14" ht="11.25">
      <c r="A8" s="135" t="s">
        <v>167</v>
      </c>
      <c r="B8" s="215">
        <v>2.378117618028922</v>
      </c>
      <c r="C8" s="215">
        <v>1.8370853282703794</v>
      </c>
      <c r="D8" s="216">
        <v>29.450580298734728</v>
      </c>
      <c r="E8" s="215">
        <v>24.880219764402156</v>
      </c>
      <c r="F8" s="215">
        <v>22.44833954045011</v>
      </c>
      <c r="G8" s="216">
        <v>10.833229867937423</v>
      </c>
      <c r="H8" s="136"/>
      <c r="I8" s="136"/>
      <c r="J8" s="136"/>
      <c r="K8" s="136"/>
      <c r="L8" s="136"/>
      <c r="M8" s="136"/>
      <c r="N8" s="136"/>
    </row>
    <row r="9" spans="1:14" ht="11.25">
      <c r="A9" s="135" t="s">
        <v>168</v>
      </c>
      <c r="B9" s="215">
        <v>5.064705189180124</v>
      </c>
      <c r="C9" s="215">
        <v>6.868132497617795</v>
      </c>
      <c r="D9" s="216">
        <v>-26.257899204233293</v>
      </c>
      <c r="E9" s="215">
        <v>58.38031410062797</v>
      </c>
      <c r="F9" s="215">
        <v>62.54093164023902</v>
      </c>
      <c r="G9" s="216">
        <v>-6.652631213658</v>
      </c>
      <c r="H9" s="136"/>
      <c r="I9" s="136"/>
      <c r="J9" s="136"/>
      <c r="K9" s="136"/>
      <c r="L9" s="136"/>
      <c r="M9" s="136"/>
      <c r="N9" s="136"/>
    </row>
    <row r="10" spans="1:14" ht="11.25">
      <c r="A10" s="135" t="s">
        <v>169</v>
      </c>
      <c r="B10" s="215">
        <v>127.18484114341597</v>
      </c>
      <c r="C10" s="215">
        <v>124.85670465870483</v>
      </c>
      <c r="D10" s="216">
        <v>1.8646467493075969</v>
      </c>
      <c r="E10" s="215">
        <v>1394.167564349507</v>
      </c>
      <c r="F10" s="215">
        <v>1266.814160295069</v>
      </c>
      <c r="G10" s="216">
        <v>10.05304550943562</v>
      </c>
      <c r="H10" s="136"/>
      <c r="I10" s="136"/>
      <c r="J10" s="136"/>
      <c r="K10" s="136"/>
      <c r="L10" s="136"/>
      <c r="M10" s="136"/>
      <c r="N10" s="136"/>
    </row>
    <row r="11" spans="1:14" ht="11.25">
      <c r="A11" s="135" t="s">
        <v>170</v>
      </c>
      <c r="B11" s="215">
        <v>165.47610948214762</v>
      </c>
      <c r="C11" s="215">
        <v>145.65910127898334</v>
      </c>
      <c r="D11" s="216">
        <v>13.605060054028772</v>
      </c>
      <c r="E11" s="215">
        <v>1777.465688352871</v>
      </c>
      <c r="F11" s="215">
        <v>1527.4260510176334</v>
      </c>
      <c r="G11" s="216">
        <v>16.369999527548384</v>
      </c>
      <c r="H11" s="136"/>
      <c r="I11" s="136"/>
      <c r="J11" s="136"/>
      <c r="K11" s="136"/>
      <c r="L11" s="136"/>
      <c r="M11" s="136"/>
      <c r="N11" s="136"/>
    </row>
    <row r="12" spans="1:14" ht="11.25">
      <c r="A12" s="135" t="s">
        <v>127</v>
      </c>
      <c r="B12" s="215">
        <v>4.330623504208775</v>
      </c>
      <c r="C12" s="215">
        <v>4.083290456729299</v>
      </c>
      <c r="D12" s="216">
        <v>6.057199459613982</v>
      </c>
      <c r="E12" s="215">
        <v>27.555716186001433</v>
      </c>
      <c r="F12" s="215">
        <v>24.88884815220281</v>
      </c>
      <c r="G12" s="216">
        <v>10.715112316527954</v>
      </c>
      <c r="H12" s="136"/>
      <c r="I12" s="136"/>
      <c r="J12" s="136"/>
      <c r="K12" s="136"/>
      <c r="L12" s="136"/>
      <c r="M12" s="136"/>
      <c r="N12" s="136"/>
    </row>
    <row r="13" spans="1:14" ht="6.75" customHeight="1">
      <c r="A13" s="138"/>
      <c r="B13" s="217"/>
      <c r="C13" s="217"/>
      <c r="D13" s="218"/>
      <c r="E13" s="217"/>
      <c r="F13" s="217"/>
      <c r="G13" s="218"/>
      <c r="H13" s="219"/>
      <c r="I13" s="219"/>
      <c r="J13" s="219"/>
      <c r="K13" s="219"/>
      <c r="L13" s="219"/>
      <c r="M13" s="219"/>
      <c r="N13" s="219"/>
    </row>
    <row r="14" spans="1:14" s="214" customFormat="1" ht="11.25">
      <c r="A14" s="128" t="s">
        <v>128</v>
      </c>
      <c r="B14" s="220">
        <v>5930204.234072981</v>
      </c>
      <c r="C14" s="220">
        <v>5744951.034342166</v>
      </c>
      <c r="D14" s="221">
        <v>3.2246262609273657</v>
      </c>
      <c r="E14" s="220">
        <v>62851664.41762456</v>
      </c>
      <c r="F14" s="220">
        <v>60100197.37720584</v>
      </c>
      <c r="G14" s="221">
        <v>4.57813311851496</v>
      </c>
      <c r="H14" s="142"/>
      <c r="I14" s="142"/>
      <c r="J14" s="142"/>
      <c r="K14" s="142"/>
      <c r="L14" s="142"/>
      <c r="M14" s="142"/>
      <c r="N14" s="142"/>
    </row>
    <row r="15" spans="1:14" ht="11.25">
      <c r="A15" s="135" t="s">
        <v>121</v>
      </c>
      <c r="B15" s="222">
        <v>5871535.702731536</v>
      </c>
      <c r="C15" s="222">
        <v>5685918.174865582</v>
      </c>
      <c r="D15" s="216">
        <v>3.264512821983079</v>
      </c>
      <c r="E15" s="222">
        <v>62450161.87019588</v>
      </c>
      <c r="F15" s="222">
        <v>59756129.58448419</v>
      </c>
      <c r="G15" s="216">
        <v>4.508378143706282</v>
      </c>
      <c r="H15" s="136"/>
      <c r="I15" s="136"/>
      <c r="J15" s="136"/>
      <c r="K15" s="136"/>
      <c r="L15" s="136"/>
      <c r="M15" s="136"/>
      <c r="N15" s="136"/>
    </row>
    <row r="16" spans="1:14" ht="11.25">
      <c r="A16" s="223" t="s">
        <v>165</v>
      </c>
      <c r="B16" s="222">
        <v>2865776.134665951</v>
      </c>
      <c r="C16" s="222">
        <v>2798799.4793083267</v>
      </c>
      <c r="D16" s="216">
        <v>2.393049443262596</v>
      </c>
      <c r="E16" s="222">
        <v>28896745.843626905</v>
      </c>
      <c r="F16" s="222">
        <v>27847360.794959176</v>
      </c>
      <c r="G16" s="216">
        <v>3.768346510085374</v>
      </c>
      <c r="H16" s="136"/>
      <c r="I16" s="136"/>
      <c r="J16" s="136"/>
      <c r="K16" s="136"/>
      <c r="L16" s="136"/>
      <c r="M16" s="136"/>
      <c r="N16" s="136"/>
    </row>
    <row r="17" spans="1:14" ht="11.25">
      <c r="A17" s="223" t="s">
        <v>166</v>
      </c>
      <c r="B17" s="222">
        <v>1465767.5034494828</v>
      </c>
      <c r="C17" s="222">
        <v>1439768.8490665664</v>
      </c>
      <c r="D17" s="216">
        <v>1.8057519719065995</v>
      </c>
      <c r="E17" s="222">
        <v>16386831.577486726</v>
      </c>
      <c r="F17" s="222">
        <v>16038069.864333909</v>
      </c>
      <c r="G17" s="216">
        <v>2.174586568726733</v>
      </c>
      <c r="H17" s="136"/>
      <c r="I17" s="136"/>
      <c r="J17" s="136"/>
      <c r="K17" s="136"/>
      <c r="L17" s="136"/>
      <c r="M17" s="136"/>
      <c r="N17" s="136"/>
    </row>
    <row r="18" spans="1:14" ht="11.25">
      <c r="A18" s="223" t="s">
        <v>167</v>
      </c>
      <c r="B18" s="222">
        <v>17272.771207400012</v>
      </c>
      <c r="C18" s="222">
        <v>15604.322310934293</v>
      </c>
      <c r="D18" s="216">
        <v>10.692222726626198</v>
      </c>
      <c r="E18" s="222">
        <v>200933.3098984892</v>
      </c>
      <c r="F18" s="222">
        <v>208552.4127742749</v>
      </c>
      <c r="G18" s="216">
        <v>-3.653327609320045</v>
      </c>
      <c r="H18" s="136"/>
      <c r="I18" s="136"/>
      <c r="J18" s="136"/>
      <c r="K18" s="136"/>
      <c r="L18" s="136"/>
      <c r="M18" s="136"/>
      <c r="N18" s="136"/>
    </row>
    <row r="19" spans="1:14" ht="11.25">
      <c r="A19" s="223" t="s">
        <v>168</v>
      </c>
      <c r="B19" s="222">
        <v>14060.550693052477</v>
      </c>
      <c r="C19" s="222">
        <v>16224.310785568332</v>
      </c>
      <c r="D19" s="216">
        <v>-13.336530106662769</v>
      </c>
      <c r="E19" s="222">
        <v>156162.7333566053</v>
      </c>
      <c r="F19" s="222">
        <v>160927.99165848317</v>
      </c>
      <c r="G19" s="216">
        <v>-2.9611121426224907</v>
      </c>
      <c r="H19" s="136"/>
      <c r="I19" s="136"/>
      <c r="J19" s="136"/>
      <c r="K19" s="136"/>
      <c r="L19" s="136"/>
      <c r="M19" s="136"/>
      <c r="N19" s="136"/>
    </row>
    <row r="20" spans="1:14" ht="11.25">
      <c r="A20" s="223" t="s">
        <v>169</v>
      </c>
      <c r="B20" s="222">
        <v>676393.6477370553</v>
      </c>
      <c r="C20" s="222">
        <v>630832.7295928356</v>
      </c>
      <c r="D20" s="216">
        <v>7.222345323399204</v>
      </c>
      <c r="E20" s="222">
        <v>7225294.963304449</v>
      </c>
      <c r="F20" s="222">
        <v>6876531.277040482</v>
      </c>
      <c r="G20" s="216">
        <v>5.071796698263076</v>
      </c>
      <c r="H20" s="136"/>
      <c r="I20" s="136"/>
      <c r="J20" s="136"/>
      <c r="K20" s="136"/>
      <c r="L20" s="136"/>
      <c r="M20" s="136"/>
      <c r="N20" s="136"/>
    </row>
    <row r="21" spans="1:14" ht="11.25">
      <c r="A21" s="223" t="s">
        <v>170</v>
      </c>
      <c r="B21" s="222">
        <v>832265.0949785946</v>
      </c>
      <c r="C21" s="222">
        <v>784688.4838013508</v>
      </c>
      <c r="D21" s="216">
        <v>6.063120863806137</v>
      </c>
      <c r="E21" s="222">
        <v>9584193.442522703</v>
      </c>
      <c r="F21" s="222">
        <v>8624687.243717864</v>
      </c>
      <c r="G21" s="216">
        <v>11.12511296573373</v>
      </c>
      <c r="H21" s="136"/>
      <c r="I21" s="136"/>
      <c r="J21" s="136"/>
      <c r="K21" s="136"/>
      <c r="L21" s="136"/>
      <c r="M21" s="136"/>
      <c r="N21" s="136"/>
    </row>
    <row r="22" spans="1:14" ht="11.25">
      <c r="A22" s="223" t="s">
        <v>127</v>
      </c>
      <c r="B22" s="222">
        <v>58668.531341446076</v>
      </c>
      <c r="C22" s="222">
        <v>59032.8594765837</v>
      </c>
      <c r="D22" s="216">
        <v>-0.6171615916422568</v>
      </c>
      <c r="E22" s="222">
        <v>401502.5474286803</v>
      </c>
      <c r="F22" s="222">
        <v>344067.7927216523</v>
      </c>
      <c r="G22" s="216">
        <v>16.69285993109275</v>
      </c>
      <c r="H22" s="136"/>
      <c r="I22" s="136"/>
      <c r="J22" s="136"/>
      <c r="K22" s="136"/>
      <c r="L22" s="136"/>
      <c r="M22" s="136"/>
      <c r="N22" s="136"/>
    </row>
    <row r="23" spans="1:14" ht="6.75" customHeight="1">
      <c r="A23" s="138"/>
      <c r="B23" s="224"/>
      <c r="C23" s="224"/>
      <c r="D23" s="218"/>
      <c r="E23" s="224"/>
      <c r="F23" s="224"/>
      <c r="G23" s="218"/>
      <c r="H23" s="219"/>
      <c r="I23" s="219"/>
      <c r="J23" s="219"/>
      <c r="K23" s="219"/>
      <c r="L23" s="219"/>
      <c r="M23" s="219"/>
      <c r="N23" s="219"/>
    </row>
    <row r="24" spans="1:14" s="214" customFormat="1" ht="11.25">
      <c r="A24" s="128" t="s">
        <v>129</v>
      </c>
      <c r="B24" s="220">
        <v>701833.1633471175</v>
      </c>
      <c r="C24" s="220">
        <v>667587.3864229361</v>
      </c>
      <c r="D24" s="221">
        <v>5.1297819013143675</v>
      </c>
      <c r="E24" s="220">
        <v>7017267.792761485</v>
      </c>
      <c r="F24" s="220">
        <v>6691946.212405992</v>
      </c>
      <c r="G24" s="221">
        <v>4.861389647041547</v>
      </c>
      <c r="H24" s="142"/>
      <c r="I24" s="142"/>
      <c r="J24" s="142"/>
      <c r="K24" s="142"/>
      <c r="L24" s="142"/>
      <c r="M24" s="142"/>
      <c r="N24" s="142"/>
    </row>
    <row r="25" spans="1:14" ht="11.25">
      <c r="A25" s="135" t="s">
        <v>121</v>
      </c>
      <c r="B25" s="222">
        <v>692108.1633471176</v>
      </c>
      <c r="C25" s="222">
        <v>657703.3864229361</v>
      </c>
      <c r="D25" s="216">
        <v>5.231047556452362</v>
      </c>
      <c r="E25" s="222">
        <v>6931186.606877178</v>
      </c>
      <c r="F25" s="222">
        <v>6622082.7185771745</v>
      </c>
      <c r="G25" s="216">
        <v>4.667774496879407</v>
      </c>
      <c r="H25" s="136"/>
      <c r="I25" s="136"/>
      <c r="J25" s="136"/>
      <c r="K25" s="136"/>
      <c r="L25" s="136"/>
      <c r="M25" s="136"/>
      <c r="N25" s="136"/>
    </row>
    <row r="26" spans="1:14" ht="11.25">
      <c r="A26" s="135" t="s">
        <v>165</v>
      </c>
      <c r="B26" s="222">
        <v>449473.88126169174</v>
      </c>
      <c r="C26" s="222">
        <v>432532.99721745175</v>
      </c>
      <c r="D26" s="216">
        <v>3.9166685901938614</v>
      </c>
      <c r="E26" s="222">
        <v>4264303.695855358</v>
      </c>
      <c r="F26" s="222">
        <v>4092524.280848401</v>
      </c>
      <c r="G26" s="216">
        <v>4.19739513363</v>
      </c>
      <c r="H26" s="136"/>
      <c r="I26" s="136"/>
      <c r="J26" s="136"/>
      <c r="K26" s="136"/>
      <c r="L26" s="136"/>
      <c r="M26" s="136"/>
      <c r="N26" s="136"/>
    </row>
    <row r="27" spans="1:14" ht="11.25">
      <c r="A27" s="135" t="s">
        <v>166</v>
      </c>
      <c r="B27" s="222">
        <v>199939.6051278247</v>
      </c>
      <c r="C27" s="222">
        <v>194517.35035744368</v>
      </c>
      <c r="D27" s="216">
        <v>2.78754299316597</v>
      </c>
      <c r="E27" s="222">
        <v>2055770.5956750019</v>
      </c>
      <c r="F27" s="222">
        <v>1991409.6929934076</v>
      </c>
      <c r="G27" s="216">
        <v>3.2319267556064624</v>
      </c>
      <c r="H27" s="136"/>
      <c r="I27" s="136"/>
      <c r="J27" s="136"/>
      <c r="K27" s="136"/>
      <c r="L27" s="136"/>
      <c r="M27" s="136"/>
      <c r="N27" s="136"/>
    </row>
    <row r="28" spans="1:14" ht="11.25">
      <c r="A28" s="135" t="s">
        <v>167</v>
      </c>
      <c r="B28" s="222">
        <v>5179.084252941734</v>
      </c>
      <c r="C28" s="222">
        <v>4506.333828787105</v>
      </c>
      <c r="D28" s="216">
        <v>14.928996601561195</v>
      </c>
      <c r="E28" s="222">
        <v>42726.05021009098</v>
      </c>
      <c r="F28" s="222">
        <v>44914.473452046615</v>
      </c>
      <c r="G28" s="216">
        <v>-4.872423238562796</v>
      </c>
      <c r="H28" s="136"/>
      <c r="I28" s="136"/>
      <c r="J28" s="136"/>
      <c r="K28" s="136"/>
      <c r="L28" s="136"/>
      <c r="M28" s="136"/>
      <c r="N28" s="136"/>
    </row>
    <row r="29" spans="1:14" ht="11.25">
      <c r="A29" s="135" t="s">
        <v>168</v>
      </c>
      <c r="B29" s="222">
        <v>5042.076872110619</v>
      </c>
      <c r="C29" s="222">
        <v>5103.853470461329</v>
      </c>
      <c r="D29" s="216">
        <v>-1.2103912995983124</v>
      </c>
      <c r="E29" s="222">
        <v>47814.99128327367</v>
      </c>
      <c r="F29" s="222">
        <v>47162.73666273893</v>
      </c>
      <c r="G29" s="216">
        <v>1.3829872197600013</v>
      </c>
      <c r="H29" s="136"/>
      <c r="I29" s="136"/>
      <c r="J29" s="136"/>
      <c r="K29" s="136"/>
      <c r="L29" s="136"/>
      <c r="M29" s="136"/>
      <c r="N29" s="136"/>
    </row>
    <row r="30" spans="1:14" ht="11.25">
      <c r="A30" s="135" t="s">
        <v>169</v>
      </c>
      <c r="B30" s="222">
        <v>97180.80548450502</v>
      </c>
      <c r="C30" s="222">
        <v>89089.63516087589</v>
      </c>
      <c r="D30" s="216">
        <v>9.082055739725847</v>
      </c>
      <c r="E30" s="222">
        <v>963752.3375551973</v>
      </c>
      <c r="F30" s="222">
        <v>897867.8345018879</v>
      </c>
      <c r="G30" s="216">
        <v>7.3378843212331235</v>
      </c>
      <c r="H30" s="136"/>
      <c r="I30" s="136"/>
      <c r="J30" s="136"/>
      <c r="K30" s="136"/>
      <c r="L30" s="136"/>
      <c r="M30" s="136"/>
      <c r="N30" s="136"/>
    </row>
    <row r="31" spans="1:14" ht="11.25">
      <c r="A31" s="135" t="s">
        <v>170</v>
      </c>
      <c r="B31" s="222">
        <v>119938.47140488897</v>
      </c>
      <c r="C31" s="222">
        <v>111354.73114904104</v>
      </c>
      <c r="D31" s="216">
        <v>7.7084648018764135</v>
      </c>
      <c r="E31" s="222">
        <v>1316864.6068032065</v>
      </c>
      <c r="F31" s="222">
        <v>1159878.4156819473</v>
      </c>
      <c r="G31" s="216">
        <v>13.534710966145514</v>
      </c>
      <c r="H31" s="136"/>
      <c r="I31" s="136"/>
      <c r="J31" s="136"/>
      <c r="K31" s="136"/>
      <c r="L31" s="136"/>
      <c r="M31" s="136"/>
      <c r="N31" s="136"/>
    </row>
    <row r="32" spans="1:14" ht="11.25">
      <c r="A32" s="135" t="s">
        <v>127</v>
      </c>
      <c r="B32" s="222">
        <v>9724.99999999992</v>
      </c>
      <c r="C32" s="222">
        <v>9883.999999999969</v>
      </c>
      <c r="D32" s="216">
        <v>-1.6086604613521849</v>
      </c>
      <c r="E32" s="222">
        <v>86081.18588430711</v>
      </c>
      <c r="F32" s="222">
        <v>69863.49382881689</v>
      </c>
      <c r="G32" s="216">
        <v>23.21339968371412</v>
      </c>
      <c r="H32" s="136"/>
      <c r="I32" s="136"/>
      <c r="J32" s="136"/>
      <c r="K32" s="136"/>
      <c r="L32" s="136"/>
      <c r="M32" s="136"/>
      <c r="N32" s="136"/>
    </row>
    <row r="33" spans="1:14" ht="6.75" customHeight="1">
      <c r="A33" s="138"/>
      <c r="B33" s="225"/>
      <c r="C33" s="225"/>
      <c r="D33" s="226"/>
      <c r="E33" s="225"/>
      <c r="F33" s="225"/>
      <c r="G33" s="226"/>
      <c r="H33" s="219"/>
      <c r="I33" s="219"/>
      <c r="J33" s="219"/>
      <c r="K33" s="219"/>
      <c r="L33" s="219"/>
      <c r="M33" s="219"/>
      <c r="N33" s="219"/>
    </row>
    <row r="34" spans="1:14" s="214" customFormat="1" ht="11.25">
      <c r="A34" s="128" t="s">
        <v>130</v>
      </c>
      <c r="B34" s="227">
        <v>8.449592501145432</v>
      </c>
      <c r="C34" s="227">
        <v>8.605541613248175</v>
      </c>
      <c r="D34" s="221">
        <v>-1.8121940385792845</v>
      </c>
      <c r="E34" s="227">
        <v>8.956714532464883</v>
      </c>
      <c r="F34" s="227">
        <v>8.98097436374906</v>
      </c>
      <c r="G34" s="221">
        <v>-0.2701247136624785</v>
      </c>
      <c r="H34" s="142"/>
      <c r="I34" s="142"/>
      <c r="J34" s="142"/>
      <c r="K34" s="142"/>
      <c r="L34" s="142"/>
      <c r="M34" s="142"/>
      <c r="N34" s="142"/>
    </row>
    <row r="35" spans="1:14" ht="11.25">
      <c r="A35" s="135" t="s">
        <v>121</v>
      </c>
      <c r="B35" s="228">
        <v>8.483552157998092</v>
      </c>
      <c r="C35" s="228">
        <v>8.645110078860462</v>
      </c>
      <c r="D35" s="216">
        <v>-1.8687780651564068</v>
      </c>
      <c r="E35" s="228">
        <v>9.010024605055698</v>
      </c>
      <c r="F35" s="228">
        <v>9.023766709655876</v>
      </c>
      <c r="G35" s="216">
        <v>-0.15228789753034544</v>
      </c>
      <c r="H35" s="136"/>
      <c r="I35" s="136"/>
      <c r="J35" s="136"/>
      <c r="K35" s="136"/>
      <c r="L35" s="136"/>
      <c r="M35" s="136"/>
      <c r="N35" s="136"/>
    </row>
    <row r="36" spans="1:14" ht="11.25">
      <c r="A36" s="135" t="s">
        <v>165</v>
      </c>
      <c r="B36" s="228">
        <v>6.375845747970047</v>
      </c>
      <c r="C36" s="228">
        <v>6.470718990951938</v>
      </c>
      <c r="D36" s="216">
        <v>-1.4661932177019832</v>
      </c>
      <c r="E36" s="228">
        <v>6.776427737009626</v>
      </c>
      <c r="F36" s="228">
        <v>6.804446078738054</v>
      </c>
      <c r="G36" s="216">
        <v>-0.4117652106315761</v>
      </c>
      <c r="H36" s="136"/>
      <c r="I36" s="136"/>
      <c r="J36" s="136"/>
      <c r="K36" s="136"/>
      <c r="L36" s="136"/>
      <c r="M36" s="136"/>
      <c r="N36" s="136"/>
    </row>
    <row r="37" spans="1:14" ht="11.25">
      <c r="A37" s="135" t="s">
        <v>166</v>
      </c>
      <c r="B37" s="228">
        <v>7.331051306780332</v>
      </c>
      <c r="C37" s="228">
        <v>7.401750262487421</v>
      </c>
      <c r="D37" s="216">
        <v>-0.9551653757543743</v>
      </c>
      <c r="E37" s="228">
        <v>7.971138225228964</v>
      </c>
      <c r="F37" s="228">
        <v>8.053626494217834</v>
      </c>
      <c r="G37" s="216">
        <v>-1.0242375785379787</v>
      </c>
      <c r="H37" s="136"/>
      <c r="I37" s="136"/>
      <c r="J37" s="136"/>
      <c r="K37" s="136"/>
      <c r="L37" s="136"/>
      <c r="M37" s="136"/>
      <c r="N37" s="136"/>
    </row>
    <row r="38" spans="1:14" ht="11.25">
      <c r="A38" s="135" t="s">
        <v>167</v>
      </c>
      <c r="B38" s="228">
        <v>3.3351014124917993</v>
      </c>
      <c r="C38" s="228">
        <v>3.4627532943191315</v>
      </c>
      <c r="D38" s="216">
        <v>-3.6864272726778835</v>
      </c>
      <c r="E38" s="228">
        <v>4.702829044820835</v>
      </c>
      <c r="F38" s="228">
        <v>4.643323114918356</v>
      </c>
      <c r="G38" s="216">
        <v>1.2815375632872605</v>
      </c>
      <c r="H38" s="136"/>
      <c r="I38" s="136"/>
      <c r="J38" s="136"/>
      <c r="K38" s="136"/>
      <c r="L38" s="136"/>
      <c r="M38" s="136"/>
      <c r="N38" s="136"/>
    </row>
    <row r="39" spans="1:14" ht="11.25">
      <c r="A39" s="135" t="s">
        <v>168</v>
      </c>
      <c r="B39" s="228">
        <v>2.788642666442869</v>
      </c>
      <c r="C39" s="228">
        <v>3.178835536613053</v>
      </c>
      <c r="D39" s="216">
        <v>-12.274710839111913</v>
      </c>
      <c r="E39" s="228">
        <v>3.2659784968157703</v>
      </c>
      <c r="F39" s="228">
        <v>3.412185192078238</v>
      </c>
      <c r="G39" s="216">
        <v>-4.284840564981707</v>
      </c>
      <c r="H39" s="136"/>
      <c r="I39" s="136"/>
      <c r="J39" s="136"/>
      <c r="K39" s="136"/>
      <c r="L39" s="136"/>
      <c r="M39" s="136"/>
      <c r="N39" s="136"/>
    </row>
    <row r="40" spans="1:14" ht="11.25">
      <c r="A40" s="135" t="s">
        <v>169</v>
      </c>
      <c r="B40" s="228">
        <v>6.960156837194592</v>
      </c>
      <c r="C40" s="228">
        <v>7.080876787223265</v>
      </c>
      <c r="D40" s="216">
        <v>-1.7048729084864211</v>
      </c>
      <c r="E40" s="228">
        <v>7.4970453318258565</v>
      </c>
      <c r="F40" s="228">
        <v>7.658734407002552</v>
      </c>
      <c r="G40" s="216">
        <v>-2.111172245754589</v>
      </c>
      <c r="H40" s="136"/>
      <c r="I40" s="136"/>
      <c r="J40" s="136"/>
      <c r="K40" s="136"/>
      <c r="L40" s="136"/>
      <c r="M40" s="136"/>
      <c r="N40" s="136"/>
    </row>
    <row r="41" spans="1:14" ht="11.25">
      <c r="A41" s="135" t="s">
        <v>170</v>
      </c>
      <c r="B41" s="228">
        <v>6.939100400646506</v>
      </c>
      <c r="C41" s="228">
        <v>7.046745797905044</v>
      </c>
      <c r="D41" s="216">
        <v>-1.5275901862465413</v>
      </c>
      <c r="E41" s="228">
        <v>7.278040121215722</v>
      </c>
      <c r="F41" s="228">
        <v>7.4358545922651755</v>
      </c>
      <c r="G41" s="216">
        <v>-2.1223447700767784</v>
      </c>
      <c r="H41" s="136"/>
      <c r="I41" s="136"/>
      <c r="J41" s="136"/>
      <c r="K41" s="136"/>
      <c r="L41" s="136"/>
      <c r="M41" s="136"/>
      <c r="N41" s="136"/>
    </row>
    <row r="42" spans="1:14" ht="11.25">
      <c r="A42" s="135" t="s">
        <v>127</v>
      </c>
      <c r="B42" s="228">
        <v>6.032753865444376</v>
      </c>
      <c r="C42" s="228">
        <v>5.972567733365427</v>
      </c>
      <c r="D42" s="216">
        <v>1.0077094939036524</v>
      </c>
      <c r="E42" s="228">
        <v>4.664231136038236</v>
      </c>
      <c r="F42" s="228">
        <v>4.924858089186103</v>
      </c>
      <c r="G42" s="216">
        <v>-5.292070318130515</v>
      </c>
      <c r="H42" s="136"/>
      <c r="I42" s="136"/>
      <c r="J42" s="136"/>
      <c r="K42" s="136"/>
      <c r="L42" s="136"/>
      <c r="M42" s="136"/>
      <c r="N42" s="136"/>
    </row>
    <row r="43" spans="1:14" ht="6.75" customHeight="1">
      <c r="A43" s="138"/>
      <c r="B43" s="217"/>
      <c r="C43" s="217"/>
      <c r="D43" s="218"/>
      <c r="E43" s="217"/>
      <c r="F43" s="217"/>
      <c r="G43" s="218"/>
      <c r="H43" s="219"/>
      <c r="I43" s="219"/>
      <c r="J43" s="219"/>
      <c r="K43" s="219"/>
      <c r="L43" s="219"/>
      <c r="M43" s="219"/>
      <c r="N43" s="219"/>
    </row>
    <row r="44" spans="1:14" s="214" customFormat="1" ht="11.25">
      <c r="A44" s="128" t="s">
        <v>131</v>
      </c>
      <c r="B44" s="229">
        <v>205.57466455292763</v>
      </c>
      <c r="C44" s="229">
        <v>208.2493008293932</v>
      </c>
      <c r="D44" s="229">
        <v>-1.2843434603685644</v>
      </c>
      <c r="E44" s="229">
        <v>199.80821834443825</v>
      </c>
      <c r="F44" s="229">
        <v>195.19266535803135</v>
      </c>
      <c r="G44" s="229">
        <v>2.3646139458882054</v>
      </c>
      <c r="H44" s="142"/>
      <c r="I44" s="142"/>
      <c r="J44" s="142"/>
      <c r="K44" s="142"/>
      <c r="L44" s="142"/>
      <c r="M44" s="142"/>
      <c r="N44" s="142"/>
    </row>
    <row r="45" spans="1:14" ht="11.25">
      <c r="A45" s="135" t="s">
        <v>121</v>
      </c>
      <c r="B45" s="230">
        <v>206.8912094123119</v>
      </c>
      <c r="C45" s="230">
        <v>209.69326484764494</v>
      </c>
      <c r="D45" s="231">
        <v>-1.336263917378988</v>
      </c>
      <c r="E45" s="230">
        <v>200.65157552557653</v>
      </c>
      <c r="F45" s="230">
        <v>195.90005155701917</v>
      </c>
      <c r="G45" s="231">
        <v>2.4254837764421833</v>
      </c>
      <c r="H45" s="136"/>
      <c r="I45" s="136"/>
      <c r="J45" s="136"/>
      <c r="K45" s="136"/>
      <c r="L45" s="136"/>
      <c r="M45" s="136"/>
      <c r="N45" s="136"/>
    </row>
    <row r="46" spans="1:14" ht="11.25">
      <c r="A46" s="135" t="s">
        <v>165</v>
      </c>
      <c r="B46" s="230">
        <v>201.9876378572611</v>
      </c>
      <c r="C46" s="230">
        <v>211.1259605792455</v>
      </c>
      <c r="D46" s="231">
        <v>-4.328374728011886</v>
      </c>
      <c r="E46" s="230">
        <v>198.27888816065828</v>
      </c>
      <c r="F46" s="230">
        <v>194.32446978090002</v>
      </c>
      <c r="G46" s="231">
        <v>2.034956474713079</v>
      </c>
      <c r="H46" s="121"/>
      <c r="I46" s="121"/>
      <c r="J46" s="121"/>
      <c r="K46" s="121"/>
      <c r="L46" s="121"/>
      <c r="M46" s="121"/>
      <c r="N46" s="121"/>
    </row>
    <row r="47" spans="1:14" ht="11.25">
      <c r="A47" s="135" t="s">
        <v>166</v>
      </c>
      <c r="B47" s="230">
        <v>229.1045451299359</v>
      </c>
      <c r="C47" s="230">
        <v>223.77098494092485</v>
      </c>
      <c r="D47" s="231">
        <v>2.3834905094684666</v>
      </c>
      <c r="E47" s="230">
        <v>216.40638279649076</v>
      </c>
      <c r="F47" s="230">
        <v>212.96675919044392</v>
      </c>
      <c r="G47" s="231">
        <v>1.615098815947591</v>
      </c>
      <c r="H47" s="136"/>
      <c r="I47" s="136"/>
      <c r="J47" s="136"/>
      <c r="K47" s="136"/>
      <c r="L47" s="136"/>
      <c r="M47" s="136"/>
      <c r="N47" s="136"/>
    </row>
    <row r="48" spans="1:14" ht="11.25">
      <c r="A48" s="135" t="s">
        <v>167</v>
      </c>
      <c r="B48" s="230">
        <v>137.68014347402965</v>
      </c>
      <c r="C48" s="230">
        <v>117.72926062819744</v>
      </c>
      <c r="D48" s="231">
        <v>16.94640970254573</v>
      </c>
      <c r="E48" s="230">
        <v>123.82327139771675</v>
      </c>
      <c r="F48" s="230">
        <v>107.63883880234413</v>
      </c>
      <c r="G48" s="231">
        <v>15.03586695606398</v>
      </c>
      <c r="H48" s="136"/>
      <c r="I48" s="136"/>
      <c r="J48" s="136"/>
      <c r="K48" s="136"/>
      <c r="L48" s="136"/>
      <c r="M48" s="136"/>
      <c r="N48" s="136"/>
    </row>
    <row r="49" spans="1:14" ht="11.25">
      <c r="A49" s="135" t="s">
        <v>168</v>
      </c>
      <c r="B49" s="230">
        <v>360.2067443690288</v>
      </c>
      <c r="C49" s="230">
        <v>423.32352901715</v>
      </c>
      <c r="D49" s="231">
        <v>-14.909821997057993</v>
      </c>
      <c r="E49" s="230">
        <v>373.84280388659465</v>
      </c>
      <c r="F49" s="230">
        <v>388.62680752868414</v>
      </c>
      <c r="G49" s="231">
        <v>-3.8041646524856088</v>
      </c>
      <c r="H49" s="136"/>
      <c r="I49" s="136"/>
      <c r="J49" s="136"/>
      <c r="K49" s="136"/>
      <c r="L49" s="136"/>
      <c r="M49" s="136"/>
      <c r="N49" s="136"/>
    </row>
    <row r="50" spans="1:14" ht="11.25">
      <c r="A50" s="135" t="s">
        <v>169</v>
      </c>
      <c r="B50" s="230">
        <v>188.03376047206527</v>
      </c>
      <c r="C50" s="230">
        <v>197.92363141857317</v>
      </c>
      <c r="D50" s="231">
        <v>-4.996811586178196</v>
      </c>
      <c r="E50" s="230">
        <v>192.95649124778322</v>
      </c>
      <c r="F50" s="230">
        <v>184.2228456845295</v>
      </c>
      <c r="G50" s="231">
        <v>4.740804828413947</v>
      </c>
      <c r="H50" s="136"/>
      <c r="I50" s="136"/>
      <c r="J50" s="136"/>
      <c r="K50" s="136"/>
      <c r="L50" s="136"/>
      <c r="M50" s="136"/>
      <c r="N50" s="136"/>
    </row>
    <row r="51" spans="1:14" ht="11.25">
      <c r="A51" s="135" t="s">
        <v>170</v>
      </c>
      <c r="B51" s="230">
        <v>198.82620391091083</v>
      </c>
      <c r="C51" s="230">
        <v>185.6266585860306</v>
      </c>
      <c r="D51" s="231">
        <v>7.1108026322430185</v>
      </c>
      <c r="E51" s="230">
        <v>185.4580355678856</v>
      </c>
      <c r="F51" s="230">
        <v>177.09929738382053</v>
      </c>
      <c r="G51" s="231">
        <v>4.719803131657541</v>
      </c>
      <c r="H51" s="136"/>
      <c r="I51" s="136"/>
      <c r="J51" s="136"/>
      <c r="K51" s="136"/>
      <c r="L51" s="136"/>
      <c r="M51" s="136"/>
      <c r="N51" s="136"/>
    </row>
    <row r="52" spans="1:14" ht="11.25">
      <c r="A52" s="135" t="s">
        <v>127</v>
      </c>
      <c r="B52" s="230">
        <v>73.81509993841331</v>
      </c>
      <c r="C52" s="230">
        <v>69.16978938397858</v>
      </c>
      <c r="D52" s="216">
        <v>6.715808441525617</v>
      </c>
      <c r="E52" s="230">
        <v>68.63148531055388</v>
      </c>
      <c r="F52" s="230">
        <v>72.33704717121739</v>
      </c>
      <c r="G52" s="231">
        <v>-5.122633568236024</v>
      </c>
      <c r="H52" s="136"/>
      <c r="I52" s="136"/>
      <c r="J52" s="136"/>
      <c r="K52" s="136"/>
      <c r="L52" s="136"/>
      <c r="M52" s="136"/>
      <c r="N52" s="136"/>
    </row>
    <row r="53" spans="1:14" ht="6.75" customHeight="1">
      <c r="A53" s="138"/>
      <c r="B53" s="232"/>
      <c r="C53" s="233"/>
      <c r="D53" s="233"/>
      <c r="E53" s="232"/>
      <c r="F53" s="232"/>
      <c r="G53" s="232"/>
      <c r="H53" s="219"/>
      <c r="I53" s="219"/>
      <c r="J53" s="219"/>
      <c r="K53" s="219"/>
      <c r="L53" s="219"/>
      <c r="M53" s="219"/>
      <c r="N53" s="219"/>
    </row>
    <row r="54" spans="1:14" s="214" customFormat="1" ht="11.25">
      <c r="A54" s="128" t="s">
        <v>132</v>
      </c>
      <c r="B54" s="229">
        <v>1737.0221440319056</v>
      </c>
      <c r="C54" s="229">
        <v>1792.0980242171813</v>
      </c>
      <c r="D54" s="229">
        <v>-3.0732627033241533</v>
      </c>
      <c r="E54" s="229">
        <v>1789.6251729515468</v>
      </c>
      <c r="F54" s="229">
        <v>1753.0203235723293</v>
      </c>
      <c r="G54" s="229">
        <v>2.0881018255751727</v>
      </c>
      <c r="H54" s="142"/>
      <c r="I54" s="142"/>
      <c r="J54" s="142"/>
      <c r="K54" s="142"/>
      <c r="L54" s="142"/>
      <c r="M54" s="142"/>
      <c r="N54" s="142"/>
    </row>
    <row r="55" spans="1:14" ht="11.25">
      <c r="A55" s="135" t="s">
        <v>121</v>
      </c>
      <c r="B55" s="230">
        <v>1755.1723660806535</v>
      </c>
      <c r="C55" s="230">
        <v>1812.8213574035312</v>
      </c>
      <c r="D55" s="231">
        <v>-3.1800701755548166</v>
      </c>
      <c r="E55" s="230">
        <v>1807.875632528636</v>
      </c>
      <c r="F55" s="230">
        <v>1767.7563636600994</v>
      </c>
      <c r="G55" s="231">
        <v>2.269502160663728</v>
      </c>
      <c r="H55" s="136"/>
      <c r="I55" s="136"/>
      <c r="J55" s="136"/>
      <c r="K55" s="136"/>
      <c r="L55" s="136"/>
      <c r="M55" s="136"/>
      <c r="N55" s="136"/>
    </row>
    <row r="56" spans="1:14" ht="11.25">
      <c r="A56" s="135" t="s">
        <v>165</v>
      </c>
      <c r="B56" s="230">
        <v>1287.842021974732</v>
      </c>
      <c r="C56" s="230">
        <v>1366.136762603094</v>
      </c>
      <c r="D56" s="231">
        <v>-5.7311056090150085</v>
      </c>
      <c r="E56" s="230">
        <v>1343.6225573953143</v>
      </c>
      <c r="F56" s="230">
        <v>1322.2703764034966</v>
      </c>
      <c r="G56" s="231">
        <v>1.6148120212671202</v>
      </c>
      <c r="H56" s="136"/>
      <c r="I56" s="136"/>
      <c r="J56" s="136"/>
      <c r="K56" s="136"/>
      <c r="L56" s="136"/>
      <c r="M56" s="136"/>
      <c r="N56" s="136"/>
    </row>
    <row r="57" spans="1:14" ht="11.25">
      <c r="A57" s="135" t="s">
        <v>166</v>
      </c>
      <c r="B57" s="230">
        <v>1679.57717496413</v>
      </c>
      <c r="C57" s="230">
        <v>1656.2969465235592</v>
      </c>
      <c r="D57" s="231">
        <v>1.405558857633249</v>
      </c>
      <c r="E57" s="230">
        <v>1725.0051900926392</v>
      </c>
      <c r="F57" s="230">
        <v>1715.1547342038682</v>
      </c>
      <c r="G57" s="231">
        <v>0.5743187884061918</v>
      </c>
      <c r="H57" s="136"/>
      <c r="I57" s="136"/>
      <c r="J57" s="136"/>
      <c r="K57" s="136"/>
      <c r="L57" s="136"/>
      <c r="M57" s="136"/>
      <c r="N57" s="136"/>
    </row>
    <row r="58" spans="1:14" ht="11.25">
      <c r="A58" s="135" t="s">
        <v>167</v>
      </c>
      <c r="B58" s="230">
        <v>459.17724097230985</v>
      </c>
      <c r="C58" s="230">
        <v>407.66738507804627</v>
      </c>
      <c r="D58" s="231">
        <v>12.635265360853488</v>
      </c>
      <c r="E58" s="230">
        <v>582.3196771539153</v>
      </c>
      <c r="F58" s="230">
        <v>499.8019082738954</v>
      </c>
      <c r="G58" s="231">
        <v>16.5100948023591</v>
      </c>
      <c r="H58" s="136"/>
      <c r="I58" s="136"/>
      <c r="J58" s="136"/>
      <c r="K58" s="136"/>
      <c r="L58" s="136"/>
      <c r="M58" s="136"/>
      <c r="N58" s="136"/>
    </row>
    <row r="59" spans="1:14" ht="11.25">
      <c r="A59" s="135" t="s">
        <v>168</v>
      </c>
      <c r="B59" s="230">
        <v>1004.4878960879532</v>
      </c>
      <c r="C59" s="230">
        <v>1345.675877524163</v>
      </c>
      <c r="D59" s="231">
        <v>-25.354395299404743</v>
      </c>
      <c r="E59" s="230">
        <v>1220.9625586829331</v>
      </c>
      <c r="F59" s="230">
        <v>1326.0666378940152</v>
      </c>
      <c r="G59" s="231">
        <v>-7.926002827278911</v>
      </c>
      <c r="H59" s="136"/>
      <c r="I59" s="136"/>
      <c r="J59" s="136"/>
      <c r="K59" s="136"/>
      <c r="L59" s="136"/>
      <c r="M59" s="136"/>
      <c r="N59" s="136"/>
    </row>
    <row r="60" spans="1:14" ht="11.25">
      <c r="A60" s="135" t="s">
        <v>169</v>
      </c>
      <c r="B60" s="230">
        <v>1308.7444635730556</v>
      </c>
      <c r="C60" s="230">
        <v>1401.472847354708</v>
      </c>
      <c r="D60" s="231">
        <v>-6.6164952076437356</v>
      </c>
      <c r="E60" s="230">
        <v>1446.60356195469</v>
      </c>
      <c r="F60" s="230">
        <v>1410.9138468000274</v>
      </c>
      <c r="G60" s="231">
        <v>2.5295460268964787</v>
      </c>
      <c r="H60" s="136"/>
      <c r="I60" s="136"/>
      <c r="J60" s="136"/>
      <c r="K60" s="136"/>
      <c r="L60" s="136"/>
      <c r="M60" s="136"/>
      <c r="N60" s="136"/>
    </row>
    <row r="61" spans="1:14" ht="11.25">
      <c r="A61" s="135" t="s">
        <v>170</v>
      </c>
      <c r="B61" s="230">
        <v>1379.6749912172252</v>
      </c>
      <c r="C61" s="230">
        <v>1308.0638763702655</v>
      </c>
      <c r="D61" s="231">
        <v>5.474588522822965</v>
      </c>
      <c r="E61" s="230">
        <v>1349.7710236649236</v>
      </c>
      <c r="F61" s="230">
        <v>1316.8846237384178</v>
      </c>
      <c r="G61" s="231">
        <v>2.4972878666581044</v>
      </c>
      <c r="H61" s="136"/>
      <c r="I61" s="136"/>
      <c r="J61" s="136"/>
      <c r="K61" s="136"/>
      <c r="L61" s="136"/>
      <c r="M61" s="136"/>
      <c r="N61" s="136"/>
    </row>
    <row r="62" spans="1:14" ht="11.25">
      <c r="A62" s="162" t="s">
        <v>127</v>
      </c>
      <c r="B62" s="234">
        <v>445.3083294816258</v>
      </c>
      <c r="C62" s="234">
        <v>413.12125219843296</v>
      </c>
      <c r="D62" s="235">
        <v>7.791193774686889</v>
      </c>
      <c r="E62" s="234">
        <v>320.1131106980362</v>
      </c>
      <c r="F62" s="234">
        <v>356.24969190900674</v>
      </c>
      <c r="G62" s="236">
        <v>-10.143610515795343</v>
      </c>
      <c r="H62" s="136"/>
      <c r="I62" s="136"/>
      <c r="J62" s="136"/>
      <c r="K62" s="136"/>
      <c r="L62" s="136"/>
      <c r="M62" s="136"/>
      <c r="N62" s="136"/>
    </row>
    <row r="63" spans="1:14" ht="11.25">
      <c r="A63" s="121" t="s">
        <v>133</v>
      </c>
      <c r="B63" s="164"/>
      <c r="C63" s="237"/>
      <c r="D63" s="237"/>
      <c r="E63" s="164"/>
      <c r="F63" s="237"/>
      <c r="G63" s="237"/>
      <c r="H63" s="237"/>
      <c r="I63" s="237"/>
      <c r="J63" s="237"/>
      <c r="K63" s="237"/>
      <c r="L63" s="237"/>
      <c r="M63" s="237"/>
      <c r="N63" s="237"/>
    </row>
    <row r="64" spans="1:14" ht="11.25">
      <c r="A64" s="121" t="s">
        <v>134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</row>
    <row r="65" spans="1:14" ht="11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</row>
    <row r="66" spans="1:14" ht="11.25">
      <c r="A66" s="167" t="s">
        <v>171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</row>
    <row r="67" spans="1:14" ht="11.25">
      <c r="A67" s="121"/>
      <c r="B67" s="121"/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</row>
    <row r="68" spans="1:15" ht="12">
      <c r="A68" s="239" t="str">
        <f>+'HL'!B4</f>
        <v>2017P</v>
      </c>
      <c r="B68" s="169" t="s">
        <v>172</v>
      </c>
      <c r="C68" s="240" t="s">
        <v>137</v>
      </c>
      <c r="D68" s="240" t="s">
        <v>138</v>
      </c>
      <c r="E68" s="170" t="s">
        <v>139</v>
      </c>
      <c r="F68" s="170" t="s">
        <v>140</v>
      </c>
      <c r="G68" s="170" t="s">
        <v>141</v>
      </c>
      <c r="H68" s="170" t="s">
        <v>142</v>
      </c>
      <c r="I68" s="170" t="s">
        <v>143</v>
      </c>
      <c r="J68" s="170" t="s">
        <v>144</v>
      </c>
      <c r="K68" s="170" t="s">
        <v>145</v>
      </c>
      <c r="L68" s="170" t="s">
        <v>146</v>
      </c>
      <c r="M68" s="170" t="s">
        <v>147</v>
      </c>
      <c r="N68" s="170" t="s">
        <v>148</v>
      </c>
      <c r="O68" s="121"/>
    </row>
    <row r="69" spans="1:16" ht="11.25">
      <c r="A69" s="342" t="s">
        <v>150</v>
      </c>
      <c r="B69" s="172" t="s">
        <v>149</v>
      </c>
      <c r="C69" s="173">
        <v>1609.4967508162863</v>
      </c>
      <c r="D69" s="173">
        <v>1351.5637539811012</v>
      </c>
      <c r="E69" s="173">
        <v>1419.0017949790702</v>
      </c>
      <c r="F69" s="173">
        <v>1250.426553193398</v>
      </c>
      <c r="G69" s="173">
        <v>1282.0901922782214</v>
      </c>
      <c r="H69" s="173">
        <v>1447.8396883687808</v>
      </c>
      <c r="I69" s="173">
        <v>1586.3866299310855</v>
      </c>
      <c r="J69" s="173">
        <v>1392.3739775702402</v>
      </c>
      <c r="K69" s="173">
        <v>1219.0997461499046</v>
      </c>
      <c r="L69" s="173"/>
      <c r="M69" s="173"/>
      <c r="N69" s="173"/>
      <c r="O69" s="241"/>
      <c r="P69" s="241"/>
    </row>
    <row r="70" spans="1:16" ht="9.75" customHeight="1">
      <c r="A70" s="343"/>
      <c r="B70" s="172" t="s">
        <v>121</v>
      </c>
      <c r="C70" s="173">
        <v>1603.757341828822</v>
      </c>
      <c r="D70" s="173">
        <v>1347.6275931275757</v>
      </c>
      <c r="E70" s="173">
        <v>1416.5284172551364</v>
      </c>
      <c r="F70" s="173">
        <v>1245.8158987461068</v>
      </c>
      <c r="G70" s="173">
        <v>1277.4816532076075</v>
      </c>
      <c r="H70" s="173">
        <v>1447.8396883687808</v>
      </c>
      <c r="I70" s="173">
        <v>1585.5003879365408</v>
      </c>
      <c r="J70" s="173">
        <v>1391.4032679658208</v>
      </c>
      <c r="K70" s="173">
        <v>1214.769122645696</v>
      </c>
      <c r="L70" s="173"/>
      <c r="M70" s="173"/>
      <c r="N70" s="173"/>
      <c r="O70" s="241"/>
      <c r="P70" s="241"/>
    </row>
    <row r="71" spans="1:16" ht="9.75" customHeight="1">
      <c r="A71" s="343"/>
      <c r="B71" s="177" t="s">
        <v>165</v>
      </c>
      <c r="C71" s="173">
        <v>675.0645572464796</v>
      </c>
      <c r="D71" s="173">
        <v>563.3820554693293</v>
      </c>
      <c r="E71" s="173">
        <v>624.1228762055152</v>
      </c>
      <c r="F71" s="173">
        <v>547.1450228781995</v>
      </c>
      <c r="G71" s="173">
        <v>601.018075257838</v>
      </c>
      <c r="H71" s="173">
        <v>676.9654245976974</v>
      </c>
      <c r="I71" s="174">
        <v>764.3874948260241</v>
      </c>
      <c r="J71" s="174">
        <v>698.6777787854943</v>
      </c>
      <c r="K71" s="174">
        <v>578.8513520688876</v>
      </c>
      <c r="L71" s="174"/>
      <c r="M71" s="174"/>
      <c r="N71" s="174"/>
      <c r="O71" s="241"/>
      <c r="P71" s="241"/>
    </row>
    <row r="72" spans="1:16" ht="9.75" customHeight="1">
      <c r="A72" s="343"/>
      <c r="B72" s="177" t="s">
        <v>166</v>
      </c>
      <c r="C72" s="173">
        <v>464.74250654397605</v>
      </c>
      <c r="D72" s="173">
        <v>405.2612667432265</v>
      </c>
      <c r="E72" s="173">
        <v>423.700523423761</v>
      </c>
      <c r="F72" s="173">
        <v>371.2152061287773</v>
      </c>
      <c r="G72" s="173">
        <v>354.4614391934481</v>
      </c>
      <c r="H72" s="173">
        <v>393.7354778911771</v>
      </c>
      <c r="I72" s="174">
        <v>432.45391018240423</v>
      </c>
      <c r="J72" s="174">
        <v>364.8306199284086</v>
      </c>
      <c r="K72" s="174">
        <v>335.8139971440355</v>
      </c>
      <c r="L72" s="174"/>
      <c r="M72" s="174"/>
      <c r="N72" s="174"/>
      <c r="O72" s="241"/>
      <c r="P72" s="241"/>
    </row>
    <row r="73" spans="1:16" ht="9.75" customHeight="1">
      <c r="A73" s="343"/>
      <c r="B73" s="177" t="s">
        <v>173</v>
      </c>
      <c r="C73" s="173">
        <v>5.95879929690818</v>
      </c>
      <c r="D73" s="173">
        <v>3.666423486335044</v>
      </c>
      <c r="E73" s="173">
        <v>2.885403732273801</v>
      </c>
      <c r="F73" s="173">
        <v>2.313351038231549</v>
      </c>
      <c r="G73" s="173">
        <v>2.618275659113845</v>
      </c>
      <c r="H73" s="173">
        <v>2.2081543510889294</v>
      </c>
      <c r="I73" s="174">
        <v>1.4019389976170256</v>
      </c>
      <c r="J73" s="174">
        <v>1.4497555848048624</v>
      </c>
      <c r="K73" s="174">
        <v>2.378117618028922</v>
      </c>
      <c r="L73" s="174"/>
      <c r="M73" s="174"/>
      <c r="N73" s="174"/>
      <c r="O73" s="241"/>
      <c r="P73" s="241"/>
    </row>
    <row r="74" spans="1:16" ht="9.75" customHeight="1">
      <c r="A74" s="343"/>
      <c r="B74" s="135" t="s">
        <v>174</v>
      </c>
      <c r="C74" s="173">
        <v>7.745520675699109</v>
      </c>
      <c r="D74" s="173">
        <v>4.9007248332302105</v>
      </c>
      <c r="E74" s="173">
        <v>9.29099086788895</v>
      </c>
      <c r="F74" s="173">
        <v>7.366883544326138</v>
      </c>
      <c r="G74" s="173">
        <v>7.175301639603786</v>
      </c>
      <c r="H74" s="173">
        <v>6.299216753590093</v>
      </c>
      <c r="I74" s="174">
        <v>5.119588127728002</v>
      </c>
      <c r="J74" s="174">
        <v>5.417382469381548</v>
      </c>
      <c r="K74" s="174">
        <v>5.064705189180124</v>
      </c>
      <c r="L74" s="174"/>
      <c r="M74" s="174"/>
      <c r="N74" s="174"/>
      <c r="O74" s="241"/>
      <c r="P74" s="241"/>
    </row>
    <row r="75" spans="1:16" ht="9.75" customHeight="1">
      <c r="A75" s="343"/>
      <c r="B75" s="177" t="s">
        <v>175</v>
      </c>
      <c r="C75" s="173">
        <v>186.9535794928635</v>
      </c>
      <c r="D75" s="173">
        <v>156.79382724632924</v>
      </c>
      <c r="E75" s="173">
        <v>153.2756482457936</v>
      </c>
      <c r="F75" s="173">
        <v>140.57794443042053</v>
      </c>
      <c r="G75" s="173">
        <v>143.9029081696512</v>
      </c>
      <c r="H75" s="173">
        <v>172.63854979007814</v>
      </c>
      <c r="I75" s="174">
        <v>165.48485869545877</v>
      </c>
      <c r="J75" s="174">
        <v>147.35540713549602</v>
      </c>
      <c r="K75" s="174">
        <v>127.18484114341597</v>
      </c>
      <c r="L75" s="174"/>
      <c r="M75" s="174"/>
      <c r="N75" s="174"/>
      <c r="O75" s="241"/>
      <c r="P75" s="241"/>
    </row>
    <row r="76" spans="1:16" ht="9.75" customHeight="1">
      <c r="A76" s="343"/>
      <c r="B76" s="177" t="s">
        <v>176</v>
      </c>
      <c r="C76" s="173">
        <v>263.2923785728959</v>
      </c>
      <c r="D76" s="173">
        <v>213.62329534912553</v>
      </c>
      <c r="E76" s="173">
        <v>203.25297477990404</v>
      </c>
      <c r="F76" s="173">
        <v>177.19749072615167</v>
      </c>
      <c r="G76" s="173">
        <v>168.3056532879528</v>
      </c>
      <c r="H76" s="173">
        <v>195.99286498514917</v>
      </c>
      <c r="I76" s="174">
        <v>216.6525971073086</v>
      </c>
      <c r="J76" s="174">
        <v>173.67232406223545</v>
      </c>
      <c r="K76" s="174">
        <v>165.47610948214762</v>
      </c>
      <c r="L76" s="174"/>
      <c r="M76" s="174"/>
      <c r="N76" s="174"/>
      <c r="O76" s="241"/>
      <c r="P76" s="241"/>
    </row>
    <row r="77" spans="1:16" ht="33.75">
      <c r="A77" s="343"/>
      <c r="B77" s="242" t="s">
        <v>127</v>
      </c>
      <c r="C77" s="173">
        <v>5.739408987464126</v>
      </c>
      <c r="D77" s="173">
        <v>3.9361608535255956</v>
      </c>
      <c r="E77" s="173">
        <v>2.47337772393363</v>
      </c>
      <c r="F77" s="173">
        <v>4.610654447291246</v>
      </c>
      <c r="G77" s="173">
        <v>4.608539070613985</v>
      </c>
      <c r="H77" s="173">
        <v>0</v>
      </c>
      <c r="I77" s="173">
        <v>0.8862419945447388</v>
      </c>
      <c r="J77" s="173">
        <v>0.9707096044193284</v>
      </c>
      <c r="K77" s="173">
        <v>4.330623504208775</v>
      </c>
      <c r="L77" s="173"/>
      <c r="M77" s="173"/>
      <c r="N77" s="173"/>
      <c r="O77" s="241"/>
      <c r="P77" s="241"/>
    </row>
    <row r="78" spans="1:16" ht="9.75" customHeight="1">
      <c r="A78" s="345"/>
      <c r="B78" s="179"/>
      <c r="C78" s="243"/>
      <c r="D78" s="243"/>
      <c r="E78" s="243"/>
      <c r="F78" s="243"/>
      <c r="G78" s="243"/>
      <c r="H78" s="180"/>
      <c r="I78" s="180"/>
      <c r="J78" s="180"/>
      <c r="K78" s="180"/>
      <c r="L78" s="180"/>
      <c r="M78" s="180"/>
      <c r="N78" s="180"/>
      <c r="O78" s="241"/>
      <c r="P78" s="241"/>
    </row>
    <row r="79" spans="1:16" ht="9.75" customHeight="1">
      <c r="A79" s="342" t="s">
        <v>153</v>
      </c>
      <c r="B79" s="177" t="s">
        <v>152</v>
      </c>
      <c r="C79" s="182">
        <v>7727309.201551542</v>
      </c>
      <c r="D79" s="182">
        <v>6529752.109908021</v>
      </c>
      <c r="E79" s="182">
        <v>7074793.951785116</v>
      </c>
      <c r="F79" s="182">
        <v>6478220.426022509</v>
      </c>
      <c r="G79" s="182">
        <v>6452705.81942857</v>
      </c>
      <c r="H79" s="182">
        <v>7513662.853091057</v>
      </c>
      <c r="I79" s="182">
        <v>8094247.536603798</v>
      </c>
      <c r="J79" s="182">
        <v>7050768.285163038</v>
      </c>
      <c r="K79" s="182">
        <v>5930204.234072981</v>
      </c>
      <c r="L79" s="182"/>
      <c r="M79" s="182"/>
      <c r="N79" s="182"/>
      <c r="O79" s="241"/>
      <c r="P79" s="241"/>
    </row>
    <row r="80" spans="1:16" ht="9.75" customHeight="1">
      <c r="A80" s="343"/>
      <c r="B80" s="244" t="s">
        <v>121</v>
      </c>
      <c r="C80" s="184">
        <v>7647469.231727531</v>
      </c>
      <c r="D80" s="184">
        <v>6472227.214915609</v>
      </c>
      <c r="E80" s="184">
        <v>7036231.00218536</v>
      </c>
      <c r="F80" s="184">
        <v>6411268.070724385</v>
      </c>
      <c r="G80" s="184">
        <v>6379646.684791105</v>
      </c>
      <c r="H80" s="184">
        <v>7513662.853091057</v>
      </c>
      <c r="I80" s="184">
        <v>8083202.389874408</v>
      </c>
      <c r="J80" s="184">
        <v>7034918.720156963</v>
      </c>
      <c r="K80" s="184">
        <v>5871535.702731536</v>
      </c>
      <c r="L80" s="184"/>
      <c r="M80" s="184"/>
      <c r="N80" s="184"/>
      <c r="O80" s="241"/>
      <c r="P80" s="241"/>
    </row>
    <row r="81" spans="1:16" ht="9.75" customHeight="1">
      <c r="A81" s="343" t="s">
        <v>153</v>
      </c>
      <c r="B81" s="245" t="s">
        <v>165</v>
      </c>
      <c r="C81" s="184">
        <v>3302021.4422578197</v>
      </c>
      <c r="D81" s="184">
        <v>2883001.191404959</v>
      </c>
      <c r="E81" s="184">
        <v>3171208.3201931277</v>
      </c>
      <c r="F81" s="184">
        <v>2900728.7493775575</v>
      </c>
      <c r="G81" s="184">
        <v>3036244.229795533</v>
      </c>
      <c r="H81" s="184">
        <v>3473573.7249058173</v>
      </c>
      <c r="I81" s="246">
        <v>3795350.8802264594</v>
      </c>
      <c r="J81" s="246">
        <v>3468841.1707996787</v>
      </c>
      <c r="K81" s="246">
        <v>2865776.134665951</v>
      </c>
      <c r="L81" s="246"/>
      <c r="M81" s="246"/>
      <c r="N81" s="246"/>
      <c r="O81" s="241"/>
      <c r="P81" s="241"/>
    </row>
    <row r="82" spans="1:16" ht="9.75" customHeight="1">
      <c r="A82" s="343"/>
      <c r="B82" s="245" t="s">
        <v>166</v>
      </c>
      <c r="C82" s="184">
        <v>2054584.521316286</v>
      </c>
      <c r="D82" s="184">
        <v>1745057.5682414777</v>
      </c>
      <c r="E82" s="184">
        <v>1956644.461135792</v>
      </c>
      <c r="F82" s="184">
        <v>1769383.6139250482</v>
      </c>
      <c r="G82" s="184">
        <v>1653928.6215116808</v>
      </c>
      <c r="H82" s="184">
        <v>1966457.4516170274</v>
      </c>
      <c r="I82" s="246">
        <v>2042532.1126346341</v>
      </c>
      <c r="J82" s="246">
        <v>1732475.723655297</v>
      </c>
      <c r="K82" s="246">
        <v>1465767.5034494828</v>
      </c>
      <c r="L82" s="246"/>
      <c r="M82" s="246"/>
      <c r="N82" s="246"/>
      <c r="O82" s="241"/>
      <c r="P82" s="241"/>
    </row>
    <row r="83" spans="1:16" ht="9.75" customHeight="1">
      <c r="A83" s="343"/>
      <c r="B83" s="177" t="s">
        <v>173</v>
      </c>
      <c r="C83" s="184">
        <v>38856.889707719034</v>
      </c>
      <c r="D83" s="184">
        <v>27714.685155504747</v>
      </c>
      <c r="E83" s="184">
        <v>25133.183009447508</v>
      </c>
      <c r="F83" s="184">
        <v>18041.656451107898</v>
      </c>
      <c r="G83" s="184">
        <v>19706.451242362546</v>
      </c>
      <c r="H83" s="184">
        <v>19548.55290501167</v>
      </c>
      <c r="I83" s="246">
        <v>17559.970309695374</v>
      </c>
      <c r="J83" s="246">
        <v>17099.1499102404</v>
      </c>
      <c r="K83" s="246">
        <v>17272.771207400012</v>
      </c>
      <c r="L83" s="246"/>
      <c r="M83" s="246"/>
      <c r="N83" s="246"/>
      <c r="O83" s="241"/>
      <c r="P83" s="241"/>
    </row>
    <row r="84" spans="1:16" ht="9.75" customHeight="1">
      <c r="A84" s="343"/>
      <c r="B84" s="135" t="s">
        <v>174</v>
      </c>
      <c r="C84" s="184">
        <v>16997.80999499985</v>
      </c>
      <c r="D84" s="184">
        <v>14706.811884797538</v>
      </c>
      <c r="E84" s="184">
        <v>21361.14100734336</v>
      </c>
      <c r="F84" s="184">
        <v>16468.02795584637</v>
      </c>
      <c r="G84" s="184">
        <v>18426.886320786438</v>
      </c>
      <c r="H84" s="184">
        <v>19841.637823348356</v>
      </c>
      <c r="I84" s="246">
        <v>18954.172607186334</v>
      </c>
      <c r="J84" s="246">
        <v>15345.695069244586</v>
      </c>
      <c r="K84" s="246">
        <v>14060.550693052477</v>
      </c>
      <c r="L84" s="246"/>
      <c r="M84" s="246"/>
      <c r="N84" s="246"/>
      <c r="O84" s="241"/>
      <c r="P84" s="241"/>
    </row>
    <row r="85" spans="1:16" ht="9.75" customHeight="1">
      <c r="A85" s="343"/>
      <c r="B85" s="245" t="s">
        <v>175</v>
      </c>
      <c r="C85" s="184">
        <v>887404.1330922942</v>
      </c>
      <c r="D85" s="184">
        <v>739186.9692258392</v>
      </c>
      <c r="E85" s="184">
        <v>765292.7732456669</v>
      </c>
      <c r="F85" s="184">
        <v>736818.9075377288</v>
      </c>
      <c r="G85" s="184">
        <v>746750.0868698218</v>
      </c>
      <c r="H85" s="184">
        <v>921587.0861446504</v>
      </c>
      <c r="I85" s="246">
        <v>964509.6792452685</v>
      </c>
      <c r="J85" s="246">
        <v>787351.680206125</v>
      </c>
      <c r="K85" s="246">
        <v>676393.6477370553</v>
      </c>
      <c r="L85" s="246"/>
      <c r="M85" s="246"/>
      <c r="N85" s="246"/>
      <c r="O85" s="241"/>
      <c r="P85" s="241"/>
    </row>
    <row r="86" spans="1:16" ht="9.75" customHeight="1">
      <c r="A86" s="343"/>
      <c r="B86" s="245" t="s">
        <v>176</v>
      </c>
      <c r="C86" s="184">
        <v>1347604.4353574892</v>
      </c>
      <c r="D86" s="184">
        <v>1062559.9890018757</v>
      </c>
      <c r="E86" s="184">
        <v>1096591.1235939816</v>
      </c>
      <c r="F86" s="184">
        <v>969827.1154770968</v>
      </c>
      <c r="G86" s="184">
        <v>904590.4090509197</v>
      </c>
      <c r="H86" s="184">
        <v>1112654.3996952022</v>
      </c>
      <c r="I86" s="246">
        <v>1244295.5748511648</v>
      </c>
      <c r="J86" s="246">
        <v>1013805.3005163784</v>
      </c>
      <c r="K86" s="246">
        <v>832265.0949785946</v>
      </c>
      <c r="L86" s="246"/>
      <c r="M86" s="246"/>
      <c r="N86" s="246"/>
      <c r="O86" s="241"/>
      <c r="P86" s="241"/>
    </row>
    <row r="87" spans="1:16" ht="33.75">
      <c r="A87" s="343"/>
      <c r="B87" s="242" t="s">
        <v>127</v>
      </c>
      <c r="C87" s="184">
        <v>79839.96982401062</v>
      </c>
      <c r="D87" s="184">
        <v>57524.89499241193</v>
      </c>
      <c r="E87" s="184">
        <v>38562.94959975703</v>
      </c>
      <c r="F87" s="184">
        <v>66952.3552981239</v>
      </c>
      <c r="G87" s="184">
        <v>73059.1346374649</v>
      </c>
      <c r="H87" s="184">
        <v>0</v>
      </c>
      <c r="I87" s="247">
        <v>11045.146729390597</v>
      </c>
      <c r="J87" s="247">
        <v>15849.565006075214</v>
      </c>
      <c r="K87" s="247">
        <v>58668.531341446076</v>
      </c>
      <c r="L87" s="247"/>
      <c r="M87" s="247"/>
      <c r="N87" s="247"/>
      <c r="O87" s="241"/>
      <c r="P87" s="241"/>
    </row>
    <row r="88" spans="1:16" ht="9.75" customHeight="1">
      <c r="A88" s="345"/>
      <c r="B88" s="248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1"/>
      <c r="P88" s="241"/>
    </row>
    <row r="89" spans="1:16" ht="9.75" customHeight="1">
      <c r="A89" s="342" t="s">
        <v>154</v>
      </c>
      <c r="B89" s="177" t="s">
        <v>152</v>
      </c>
      <c r="C89" s="182">
        <v>755988.9031603549</v>
      </c>
      <c r="D89" s="182">
        <v>706112.7597660406</v>
      </c>
      <c r="E89" s="182">
        <v>802801.5770814227</v>
      </c>
      <c r="F89" s="182">
        <v>752963.9249953445</v>
      </c>
      <c r="G89" s="182">
        <v>751191.1458665064</v>
      </c>
      <c r="H89" s="182">
        <v>835917.6914619826</v>
      </c>
      <c r="I89" s="182">
        <v>891877.6235376954</v>
      </c>
      <c r="J89" s="182">
        <v>818581.0035450194</v>
      </c>
      <c r="K89" s="182">
        <v>701833.1633471175</v>
      </c>
      <c r="L89" s="182"/>
      <c r="M89" s="182"/>
      <c r="N89" s="182"/>
      <c r="O89" s="241"/>
      <c r="P89" s="241"/>
    </row>
    <row r="90" spans="1:16" ht="9.75" customHeight="1">
      <c r="A90" s="343"/>
      <c r="B90" s="172" t="s">
        <v>121</v>
      </c>
      <c r="C90" s="184">
        <v>738559.2906247424</v>
      </c>
      <c r="D90" s="184">
        <v>692708.7597660405</v>
      </c>
      <c r="E90" s="184">
        <v>792670.5770814228</v>
      </c>
      <c r="F90" s="184">
        <v>737782.5281699476</v>
      </c>
      <c r="G90" s="184">
        <v>737254.145866506</v>
      </c>
      <c r="H90" s="184">
        <v>835917.6914619826</v>
      </c>
      <c r="I90" s="184">
        <v>888236.4470143979</v>
      </c>
      <c r="J90" s="184">
        <v>815949.0035450194</v>
      </c>
      <c r="K90" s="184">
        <v>692108.1633471176</v>
      </c>
      <c r="L90" s="184"/>
      <c r="M90" s="184"/>
      <c r="N90" s="184"/>
      <c r="O90" s="241"/>
      <c r="P90" s="241"/>
    </row>
    <row r="91" spans="1:16" ht="9.75" customHeight="1">
      <c r="A91" s="343"/>
      <c r="B91" s="177" t="s">
        <v>165</v>
      </c>
      <c r="C91" s="184">
        <v>446570.74668772786</v>
      </c>
      <c r="D91" s="184">
        <v>419722.73726159206</v>
      </c>
      <c r="E91" s="184">
        <v>465271.56561581534</v>
      </c>
      <c r="F91" s="184">
        <v>437436.3996885393</v>
      </c>
      <c r="G91" s="184">
        <v>458859.6509413725</v>
      </c>
      <c r="H91" s="184">
        <v>514790.61624007276</v>
      </c>
      <c r="I91" s="246">
        <v>554972.029651451</v>
      </c>
      <c r="J91" s="246">
        <v>517206.0685070957</v>
      </c>
      <c r="K91" s="246">
        <v>449473.88126169174</v>
      </c>
      <c r="L91" s="246"/>
      <c r="M91" s="246"/>
      <c r="N91" s="246"/>
      <c r="O91" s="241"/>
      <c r="P91" s="241"/>
    </row>
    <row r="92" spans="1:16" ht="9.75" customHeight="1">
      <c r="A92" s="343"/>
      <c r="B92" s="177" t="s">
        <v>166</v>
      </c>
      <c r="C92" s="184">
        <v>218414.49204489664</v>
      </c>
      <c r="D92" s="184">
        <v>202577.80893010038</v>
      </c>
      <c r="E92" s="184">
        <v>239355.86680823992</v>
      </c>
      <c r="F92" s="184">
        <v>226511.21720809003</v>
      </c>
      <c r="G92" s="184">
        <v>222095.56104679278</v>
      </c>
      <c r="H92" s="184">
        <v>251645.45209051095</v>
      </c>
      <c r="I92" s="246">
        <v>261964.14350929888</v>
      </c>
      <c r="J92" s="246">
        <v>233266.44890924776</v>
      </c>
      <c r="K92" s="246">
        <v>199939.6051278247</v>
      </c>
      <c r="L92" s="246"/>
      <c r="M92" s="246"/>
      <c r="N92" s="246"/>
      <c r="O92" s="241"/>
      <c r="P92" s="241"/>
    </row>
    <row r="93" spans="1:16" ht="9.75" customHeight="1">
      <c r="A93" s="343"/>
      <c r="B93" s="177" t="s">
        <v>173</v>
      </c>
      <c r="C93" s="184">
        <v>5536.369757658153</v>
      </c>
      <c r="D93" s="184">
        <v>4673.930986441159</v>
      </c>
      <c r="E93" s="184">
        <v>5516.36043322351</v>
      </c>
      <c r="F93" s="184">
        <v>3852.125919761789</v>
      </c>
      <c r="G93" s="184">
        <v>4416.411120798541</v>
      </c>
      <c r="H93" s="184">
        <v>4754.544731571398</v>
      </c>
      <c r="I93" s="246">
        <v>4268.219039679446</v>
      </c>
      <c r="J93" s="246">
        <v>4529.003968015245</v>
      </c>
      <c r="K93" s="246">
        <v>5179.084252941734</v>
      </c>
      <c r="L93" s="246"/>
      <c r="M93" s="246"/>
      <c r="N93" s="246"/>
      <c r="O93" s="241"/>
      <c r="P93" s="241"/>
    </row>
    <row r="94" spans="1:16" ht="9.75" customHeight="1">
      <c r="A94" s="343"/>
      <c r="B94" s="135" t="s">
        <v>174</v>
      </c>
      <c r="C94" s="184">
        <v>4639.2941369451255</v>
      </c>
      <c r="D94" s="184">
        <v>4360.111119536329</v>
      </c>
      <c r="E94" s="184">
        <v>6150.399746529057</v>
      </c>
      <c r="F94" s="184">
        <v>5507.543785628208</v>
      </c>
      <c r="G94" s="184">
        <v>6033.215765140863</v>
      </c>
      <c r="H94" s="184">
        <v>5369.351218268886</v>
      </c>
      <c r="I94" s="246">
        <v>5248.682022825711</v>
      </c>
      <c r="J94" s="246">
        <v>5464.316616288871</v>
      </c>
      <c r="K94" s="246">
        <v>5042.076872110619</v>
      </c>
      <c r="L94" s="246"/>
      <c r="M94" s="246"/>
      <c r="N94" s="246"/>
      <c r="O94" s="241"/>
      <c r="P94" s="241"/>
    </row>
    <row r="95" spans="1:15" ht="9.75" customHeight="1">
      <c r="A95" s="343"/>
      <c r="B95" s="177" t="s">
        <v>175</v>
      </c>
      <c r="C95" s="184">
        <v>99355.4906239457</v>
      </c>
      <c r="D95" s="184">
        <v>94380.80000709562</v>
      </c>
      <c r="E95" s="184">
        <v>102368.4703141431</v>
      </c>
      <c r="F95" s="184">
        <v>101293.00184072382</v>
      </c>
      <c r="G95" s="184">
        <v>104881.56960240098</v>
      </c>
      <c r="H95" s="184">
        <v>124129.78971359514</v>
      </c>
      <c r="I95" s="246">
        <v>128258.50883900258</v>
      </c>
      <c r="J95" s="246">
        <v>111903.90112978523</v>
      </c>
      <c r="K95" s="246">
        <v>97180.80548450502</v>
      </c>
      <c r="L95" s="246"/>
      <c r="M95" s="246"/>
      <c r="N95" s="246"/>
      <c r="O95" s="241"/>
    </row>
    <row r="96" spans="1:15" ht="9.75" customHeight="1">
      <c r="A96" s="343"/>
      <c r="B96" s="177" t="s">
        <v>176</v>
      </c>
      <c r="C96" s="184">
        <v>151112.47848869226</v>
      </c>
      <c r="D96" s="184">
        <v>136420.71423300958</v>
      </c>
      <c r="E96" s="184">
        <v>151875.76215169526</v>
      </c>
      <c r="F96" s="184">
        <v>137458.84984869</v>
      </c>
      <c r="G96" s="184">
        <v>133975.92413052503</v>
      </c>
      <c r="H96" s="184">
        <v>157302.99430216337</v>
      </c>
      <c r="I96" s="246">
        <v>176229.69033901833</v>
      </c>
      <c r="J96" s="246">
        <v>152549.7219045238</v>
      </c>
      <c r="K96" s="246">
        <v>119938.47140488897</v>
      </c>
      <c r="L96" s="246"/>
      <c r="M96" s="246"/>
      <c r="N96" s="246"/>
      <c r="O96" s="241"/>
    </row>
    <row r="97" spans="1:15" ht="33.75">
      <c r="A97" s="343" t="s">
        <v>155</v>
      </c>
      <c r="B97" s="178" t="s">
        <v>127</v>
      </c>
      <c r="C97" s="184">
        <v>17429.61253561251</v>
      </c>
      <c r="D97" s="184">
        <v>13404.000000000127</v>
      </c>
      <c r="E97" s="184">
        <v>10130.99999999991</v>
      </c>
      <c r="F97" s="184">
        <v>15181.396825396872</v>
      </c>
      <c r="G97" s="184">
        <v>13937.000000000342</v>
      </c>
      <c r="H97" s="184">
        <v>0</v>
      </c>
      <c r="I97" s="247">
        <v>3641.1765232974644</v>
      </c>
      <c r="J97" s="247">
        <v>2631.999999999982</v>
      </c>
      <c r="K97" s="247">
        <v>9724.99999999992</v>
      </c>
      <c r="L97" s="247"/>
      <c r="M97" s="247"/>
      <c r="N97" s="247"/>
      <c r="O97" s="241"/>
    </row>
    <row r="98" spans="1:14" ht="9.75" customHeight="1">
      <c r="A98" s="345"/>
      <c r="B98" s="179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</row>
    <row r="99" spans="1:14" ht="9.75" customHeight="1">
      <c r="A99" s="342" t="s">
        <v>177</v>
      </c>
      <c r="B99" s="177" t="s">
        <v>152</v>
      </c>
      <c r="C99" s="189">
        <f aca="true" t="shared" si="0" ref="C99:F107">+C79/C89</f>
        <v>10.221458501901424</v>
      </c>
      <c r="D99" s="189">
        <f t="shared" si="0"/>
        <v>9.247463694143626</v>
      </c>
      <c r="E99" s="189">
        <f t="shared" si="0"/>
        <v>8.812630858929626</v>
      </c>
      <c r="F99" s="189">
        <f t="shared" si="0"/>
        <v>8.603626562936018</v>
      </c>
      <c r="G99" s="189">
        <v>8.589965223811724</v>
      </c>
      <c r="H99" s="189">
        <v>8.98851995816717</v>
      </c>
      <c r="I99" s="189">
        <v>9.075513638852598</v>
      </c>
      <c r="J99" s="189">
        <v>8.613403260799306</v>
      </c>
      <c r="K99" s="189">
        <v>8.449592501145432</v>
      </c>
      <c r="L99" s="189"/>
      <c r="M99" s="189"/>
      <c r="N99" s="189"/>
    </row>
    <row r="100" spans="1:14" ht="9.75" customHeight="1">
      <c r="A100" s="343"/>
      <c r="B100" s="172" t="s">
        <v>121</v>
      </c>
      <c r="C100" s="190">
        <f t="shared" si="0"/>
        <v>10.354577254398341</v>
      </c>
      <c r="D100" s="190">
        <f t="shared" si="0"/>
        <v>9.343359851695215</v>
      </c>
      <c r="E100" s="190">
        <f t="shared" si="0"/>
        <v>8.876614328353707</v>
      </c>
      <c r="F100" s="190">
        <f t="shared" si="0"/>
        <v>8.689915830112414</v>
      </c>
      <c r="G100" s="190">
        <v>8.653253047893015</v>
      </c>
      <c r="H100" s="190">
        <v>8.98851995816717</v>
      </c>
      <c r="I100" s="190">
        <v>9.100282269483795</v>
      </c>
      <c r="J100" s="190">
        <v>8.621762744476245</v>
      </c>
      <c r="K100" s="190">
        <v>8.483552157998092</v>
      </c>
      <c r="L100" s="190"/>
      <c r="M100" s="190"/>
      <c r="N100" s="190"/>
    </row>
    <row r="101" spans="1:14" ht="9.75" customHeight="1">
      <c r="A101" s="343"/>
      <c r="B101" s="177" t="s">
        <v>165</v>
      </c>
      <c r="C101" s="190">
        <f t="shared" si="0"/>
        <v>7.394173189241197</v>
      </c>
      <c r="D101" s="190">
        <f t="shared" si="0"/>
        <v>6.8688230001895985</v>
      </c>
      <c r="E101" s="190">
        <f t="shared" si="0"/>
        <v>6.815822316577287</v>
      </c>
      <c r="F101" s="190">
        <f t="shared" si="0"/>
        <v>6.631201133337134</v>
      </c>
      <c r="G101" s="190">
        <v>6.616934445132696</v>
      </c>
      <c r="H101" s="190">
        <v>6.747546702144849</v>
      </c>
      <c r="I101" s="190">
        <v>6.838814710374001</v>
      </c>
      <c r="J101" s="190">
        <v>6.706884126113243</v>
      </c>
      <c r="K101" s="190">
        <v>6.375845747970047</v>
      </c>
      <c r="L101" s="190"/>
      <c r="M101" s="190"/>
      <c r="N101" s="190"/>
    </row>
    <row r="102" spans="1:14" ht="9.75" customHeight="1">
      <c r="A102" s="343"/>
      <c r="B102" s="177" t="s">
        <v>166</v>
      </c>
      <c r="C102" s="190">
        <f t="shared" si="0"/>
        <v>9.406814090403634</v>
      </c>
      <c r="D102" s="190">
        <f t="shared" si="0"/>
        <v>8.614258281585082</v>
      </c>
      <c r="E102" s="190">
        <f t="shared" si="0"/>
        <v>8.174625035213191</v>
      </c>
      <c r="F102" s="190">
        <f t="shared" si="0"/>
        <v>7.811461329526833</v>
      </c>
      <c r="G102" s="190">
        <v>7.446923359099548</v>
      </c>
      <c r="H102" s="190">
        <v>7.814396943322222</v>
      </c>
      <c r="I102" s="190">
        <v>7.796991165556713</v>
      </c>
      <c r="J102" s="190">
        <v>7.427024896877974</v>
      </c>
      <c r="K102" s="190">
        <v>7.331051306780332</v>
      </c>
      <c r="L102" s="190"/>
      <c r="M102" s="190"/>
      <c r="N102" s="190"/>
    </row>
    <row r="103" spans="1:14" ht="9.75" customHeight="1">
      <c r="A103" s="343"/>
      <c r="B103" s="177" t="s">
        <v>173</v>
      </c>
      <c r="C103" s="190">
        <f t="shared" si="0"/>
        <v>7.018478065698278</v>
      </c>
      <c r="D103" s="190">
        <f t="shared" si="0"/>
        <v>5.929630804541973</v>
      </c>
      <c r="E103" s="190">
        <f t="shared" si="0"/>
        <v>4.556116902383193</v>
      </c>
      <c r="F103" s="190">
        <f t="shared" si="0"/>
        <v>4.683558332959056</v>
      </c>
      <c r="G103" s="190">
        <v>4.462096191533767</v>
      </c>
      <c r="H103" s="190">
        <v>4.111550949390435</v>
      </c>
      <c r="I103" s="190">
        <v>4.1141211700827265</v>
      </c>
      <c r="J103" s="190">
        <v>3.7754769108170594</v>
      </c>
      <c r="K103" s="190">
        <v>3.3351014124917993</v>
      </c>
      <c r="L103" s="190"/>
      <c r="M103" s="190"/>
      <c r="N103" s="190"/>
    </row>
    <row r="104" spans="1:14" ht="9.75" customHeight="1">
      <c r="A104" s="343"/>
      <c r="B104" s="135" t="s">
        <v>174</v>
      </c>
      <c r="C104" s="190">
        <f t="shared" si="0"/>
        <v>3.6638784895394756</v>
      </c>
      <c r="D104" s="190">
        <f t="shared" si="0"/>
        <v>3.3730360262840082</v>
      </c>
      <c r="E104" s="190">
        <f t="shared" si="0"/>
        <v>3.4731305098336738</v>
      </c>
      <c r="F104" s="190">
        <f t="shared" si="0"/>
        <v>2.990085707320069</v>
      </c>
      <c r="G104" s="190">
        <v>3.054239569427401</v>
      </c>
      <c r="H104" s="190">
        <v>3.695351080003559</v>
      </c>
      <c r="I104" s="190">
        <v>3.6112251656239702</v>
      </c>
      <c r="J104" s="190">
        <v>2.808346614378052</v>
      </c>
      <c r="K104" s="190">
        <v>2.788642666442869</v>
      </c>
      <c r="L104" s="190"/>
      <c r="M104" s="190"/>
      <c r="N104" s="190"/>
    </row>
    <row r="105" spans="1:14" ht="9.75" customHeight="1">
      <c r="A105" s="343"/>
      <c r="B105" s="177" t="s">
        <v>175</v>
      </c>
      <c r="C105" s="190">
        <f t="shared" si="0"/>
        <v>8.931606371419</v>
      </c>
      <c r="D105" s="190">
        <f t="shared" si="0"/>
        <v>7.831963377829671</v>
      </c>
      <c r="E105" s="190">
        <f t="shared" si="0"/>
        <v>7.475864110279032</v>
      </c>
      <c r="F105" s="190">
        <f t="shared" si="0"/>
        <v>7.274134383896778</v>
      </c>
      <c r="G105" s="190">
        <v>7.119936226171113</v>
      </c>
      <c r="H105" s="190">
        <v>7.424382884004152</v>
      </c>
      <c r="I105" s="190">
        <v>7.520044385171952</v>
      </c>
      <c r="J105" s="190">
        <v>7.03596275247778</v>
      </c>
      <c r="K105" s="190">
        <v>6.960156837194592</v>
      </c>
      <c r="L105" s="190"/>
      <c r="M105" s="190"/>
      <c r="N105" s="190"/>
    </row>
    <row r="106" spans="1:14" ht="9.75" customHeight="1">
      <c r="A106" s="343" t="s">
        <v>178</v>
      </c>
      <c r="B106" s="177" t="s">
        <v>176</v>
      </c>
      <c r="C106" s="190">
        <f t="shared" si="0"/>
        <v>8.917889831701293</v>
      </c>
      <c r="D106" s="190">
        <f t="shared" si="0"/>
        <v>7.78884640045939</v>
      </c>
      <c r="E106" s="190">
        <f t="shared" si="0"/>
        <v>7.220316843570429</v>
      </c>
      <c r="F106" s="190">
        <f t="shared" si="0"/>
        <v>7.055399609007709</v>
      </c>
      <c r="G106" s="190">
        <v>6.751887810601175</v>
      </c>
      <c r="H106" s="190">
        <v>7.0733198985259245</v>
      </c>
      <c r="I106" s="190">
        <v>7.060646662077634</v>
      </c>
      <c r="J106" s="190">
        <v>6.645736798857543</v>
      </c>
      <c r="K106" s="190">
        <v>6.939100400646506</v>
      </c>
      <c r="L106" s="190"/>
      <c r="M106" s="190"/>
      <c r="N106" s="190"/>
    </row>
    <row r="107" spans="1:14" ht="33.75">
      <c r="A107" s="343"/>
      <c r="B107" s="178" t="s">
        <v>127</v>
      </c>
      <c r="C107" s="190">
        <f t="shared" si="0"/>
        <v>4.580708243564228</v>
      </c>
      <c r="D107" s="190">
        <f t="shared" si="0"/>
        <v>4.291621530320157</v>
      </c>
      <c r="E107" s="190">
        <f t="shared" si="0"/>
        <v>3.8064307175754974</v>
      </c>
      <c r="F107" s="190">
        <f t="shared" si="0"/>
        <v>4.410157778506895</v>
      </c>
      <c r="G107" s="190">
        <v>5.242099062743999</v>
      </c>
      <c r="H107" s="190">
        <v>0</v>
      </c>
      <c r="I107" s="190">
        <v>3.033400511818105</v>
      </c>
      <c r="J107" s="190">
        <v>6.021871202916157</v>
      </c>
      <c r="K107" s="190">
        <v>6.032753865444376</v>
      </c>
      <c r="L107" s="190"/>
      <c r="M107" s="190"/>
      <c r="N107" s="190"/>
    </row>
    <row r="108" spans="1:14" ht="9.75" customHeight="1">
      <c r="A108" s="345"/>
      <c r="B108" s="179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</row>
    <row r="109" spans="1:14" ht="9.75" customHeight="1">
      <c r="A109" s="342" t="s">
        <v>156</v>
      </c>
      <c r="B109" s="192" t="s">
        <v>157</v>
      </c>
      <c r="C109" s="195">
        <f>+C69*1000000/C79</f>
        <v>208.28683165585255</v>
      </c>
      <c r="D109" s="195">
        <f>+D69*1000000/D79</f>
        <v>206.9854615047767</v>
      </c>
      <c r="E109" s="195">
        <f>+E69*1000000/E79</f>
        <v>200.57146605959127</v>
      </c>
      <c r="F109" s="195">
        <f>+F69*1000000/F79</f>
        <v>193.02006893290192</v>
      </c>
      <c r="G109" s="195">
        <v>198.69032126305106</v>
      </c>
      <c r="H109" s="195">
        <v>192.69425800402422</v>
      </c>
      <c r="I109" s="195">
        <v>195.9893891009793</v>
      </c>
      <c r="J109" s="195">
        <v>197.47833445331324</v>
      </c>
      <c r="K109" s="195">
        <v>205.57466455292763</v>
      </c>
      <c r="L109" s="195"/>
      <c r="M109" s="195"/>
      <c r="N109" s="195"/>
    </row>
    <row r="110" spans="1:14" ht="9.75" customHeight="1">
      <c r="A110" s="343"/>
      <c r="B110" s="172" t="s">
        <v>121</v>
      </c>
      <c r="C110" s="173">
        <f aca="true" t="shared" si="1" ref="C110:F117">+C70*1000000/C80</f>
        <v>209.7108590087835</v>
      </c>
      <c r="D110" s="173">
        <f t="shared" si="1"/>
        <v>208.2169782330714</v>
      </c>
      <c r="E110" s="173">
        <f t="shared" si="1"/>
        <v>201.3192029674952</v>
      </c>
      <c r="F110" s="173">
        <f t="shared" si="1"/>
        <v>194.31661334437806</v>
      </c>
      <c r="G110" s="173">
        <v>200.24332323184717</v>
      </c>
      <c r="H110" s="173">
        <v>192.69425800402422</v>
      </c>
      <c r="I110" s="173">
        <v>196.1475553207292</v>
      </c>
      <c r="J110" s="173">
        <v>197.7852656604362</v>
      </c>
      <c r="K110" s="173">
        <v>206.8912094123119</v>
      </c>
      <c r="L110" s="173"/>
      <c r="M110" s="173"/>
      <c r="N110" s="173"/>
    </row>
    <row r="111" spans="1:14" ht="9.75" customHeight="1">
      <c r="A111" s="343"/>
      <c r="B111" s="177" t="s">
        <v>165</v>
      </c>
      <c r="C111" s="173">
        <f t="shared" si="1"/>
        <v>204.43978606780078</v>
      </c>
      <c r="D111" s="173">
        <f t="shared" si="1"/>
        <v>195.4151309922904</v>
      </c>
      <c r="E111" s="173">
        <f t="shared" si="1"/>
        <v>196.80916962513075</v>
      </c>
      <c r="F111" s="173">
        <f t="shared" si="1"/>
        <v>188.62329785079237</v>
      </c>
      <c r="G111" s="173">
        <v>197.94786906793453</v>
      </c>
      <c r="H111" s="173">
        <v>194.89018463716434</v>
      </c>
      <c r="I111" s="173">
        <v>201.40100848341456</v>
      </c>
      <c r="J111" s="173">
        <v>201.4153270166667</v>
      </c>
      <c r="K111" s="173">
        <v>201.9876378572611</v>
      </c>
      <c r="L111" s="173"/>
      <c r="M111" s="173"/>
      <c r="N111" s="173"/>
    </row>
    <row r="112" spans="1:14" ht="9.75" customHeight="1">
      <c r="A112" s="343"/>
      <c r="B112" s="177" t="s">
        <v>166</v>
      </c>
      <c r="C112" s="173">
        <f t="shared" si="1"/>
        <v>226.19780384904053</v>
      </c>
      <c r="D112" s="173">
        <f t="shared" si="1"/>
        <v>232.2337521229255</v>
      </c>
      <c r="E112" s="173">
        <f t="shared" si="1"/>
        <v>216.5444626448954</v>
      </c>
      <c r="F112" s="173">
        <f t="shared" si="1"/>
        <v>209.7991657701099</v>
      </c>
      <c r="G112" s="173">
        <v>214.31483474146088</v>
      </c>
      <c r="H112" s="173">
        <v>200.22578040903275</v>
      </c>
      <c r="I112" s="173">
        <v>211.72441182556872</v>
      </c>
      <c r="J112" s="173">
        <v>210.58339516507846</v>
      </c>
      <c r="K112" s="173">
        <v>229.1045451299359</v>
      </c>
      <c r="L112" s="173"/>
      <c r="M112" s="173"/>
      <c r="N112" s="173"/>
    </row>
    <row r="113" spans="1:14" ht="9.75" customHeight="1">
      <c r="A113" s="343"/>
      <c r="B113" s="177" t="s">
        <v>173</v>
      </c>
      <c r="C113" s="173">
        <f t="shared" si="1"/>
        <v>153.35245156599467</v>
      </c>
      <c r="D113" s="173">
        <f t="shared" si="1"/>
        <v>132.29172425243343</v>
      </c>
      <c r="E113" s="173">
        <f t="shared" si="1"/>
        <v>114.80454867929716</v>
      </c>
      <c r="F113" s="173">
        <f t="shared" si="1"/>
        <v>128.22276294311607</v>
      </c>
      <c r="G113" s="173">
        <v>132.8638843652069</v>
      </c>
      <c r="H113" s="173">
        <v>112.95743279917278</v>
      </c>
      <c r="I113" s="173">
        <v>79.8372077453328</v>
      </c>
      <c r="J113" s="173">
        <v>84.78524326736427</v>
      </c>
      <c r="K113" s="173">
        <v>137.68014347402965</v>
      </c>
      <c r="L113" s="173"/>
      <c r="M113" s="173"/>
      <c r="N113" s="173"/>
    </row>
    <row r="114" spans="1:14" ht="9.75" customHeight="1">
      <c r="A114" s="343"/>
      <c r="B114" s="135" t="s">
        <v>174</v>
      </c>
      <c r="C114" s="173">
        <f t="shared" si="1"/>
        <v>455.677565402694</v>
      </c>
      <c r="D114" s="173">
        <f t="shared" si="1"/>
        <v>333.2282259145573</v>
      </c>
      <c r="E114" s="173">
        <f t="shared" si="1"/>
        <v>434.9482485366755</v>
      </c>
      <c r="F114" s="173">
        <f t="shared" si="1"/>
        <v>447.3446100576235</v>
      </c>
      <c r="G114" s="173">
        <v>389.39305939656725</v>
      </c>
      <c r="H114" s="173">
        <v>317.4746364021211</v>
      </c>
      <c r="I114" s="173">
        <v>270.1034877031218</v>
      </c>
      <c r="J114" s="173">
        <v>353.02294519320367</v>
      </c>
      <c r="K114" s="173">
        <v>360.2067443690288</v>
      </c>
      <c r="L114" s="173"/>
      <c r="M114" s="173"/>
      <c r="N114" s="173"/>
    </row>
    <row r="115" spans="1:14" ht="9.75" customHeight="1">
      <c r="A115" s="343" t="s">
        <v>159</v>
      </c>
      <c r="B115" s="177" t="s">
        <v>175</v>
      </c>
      <c r="C115" s="173">
        <f t="shared" si="1"/>
        <v>210.67467743405186</v>
      </c>
      <c r="D115" s="173">
        <f t="shared" si="1"/>
        <v>212.11660077090048</v>
      </c>
      <c r="E115" s="173">
        <f t="shared" si="1"/>
        <v>200.28367391441517</v>
      </c>
      <c r="F115" s="173">
        <f t="shared" si="1"/>
        <v>190.79035973737174</v>
      </c>
      <c r="G115" s="173">
        <v>192.70557941660778</v>
      </c>
      <c r="H115" s="173">
        <v>187.32744022302973</v>
      </c>
      <c r="I115" s="173">
        <v>171.57407774793006</v>
      </c>
      <c r="J115" s="173">
        <v>187.15322623928236</v>
      </c>
      <c r="K115" s="173">
        <v>188.03376047206527</v>
      </c>
      <c r="L115" s="173"/>
      <c r="M115" s="173"/>
      <c r="N115" s="173"/>
    </row>
    <row r="116" spans="1:14" ht="9.75" customHeight="1">
      <c r="A116" s="343" t="s">
        <v>159</v>
      </c>
      <c r="B116" s="177" t="s">
        <v>176</v>
      </c>
      <c r="C116" s="173">
        <f t="shared" si="1"/>
        <v>195.37808845445835</v>
      </c>
      <c r="D116" s="173">
        <f t="shared" si="1"/>
        <v>201.04586805474793</v>
      </c>
      <c r="E116" s="173">
        <f t="shared" si="1"/>
        <v>185.34982675562807</v>
      </c>
      <c r="F116" s="173">
        <f t="shared" si="1"/>
        <v>182.71039023174882</v>
      </c>
      <c r="G116" s="173">
        <v>186.0573046142907</v>
      </c>
      <c r="H116" s="173">
        <v>176.1489147383401</v>
      </c>
      <c r="I116" s="173">
        <v>174.11666607688716</v>
      </c>
      <c r="J116" s="173">
        <v>171.3073742796334</v>
      </c>
      <c r="K116" s="173">
        <v>198.82620391091083</v>
      </c>
      <c r="L116" s="173"/>
      <c r="M116" s="173"/>
      <c r="N116" s="173"/>
    </row>
    <row r="117" spans="1:14" ht="33.75">
      <c r="A117" s="344"/>
      <c r="B117" s="178" t="s">
        <v>127</v>
      </c>
      <c r="C117" s="173">
        <f t="shared" si="1"/>
        <v>71.88641228341356</v>
      </c>
      <c r="D117" s="173">
        <f t="shared" si="1"/>
        <v>68.42534617481374</v>
      </c>
      <c r="E117" s="173">
        <f t="shared" si="1"/>
        <v>64.13870696107784</v>
      </c>
      <c r="F117" s="173">
        <f t="shared" si="1"/>
        <v>68.86470874341956</v>
      </c>
      <c r="G117" s="173">
        <v>63.07957373821282</v>
      </c>
      <c r="H117" s="173">
        <v>0</v>
      </c>
      <c r="I117" s="173">
        <v>80.23813682678312</v>
      </c>
      <c r="J117" s="173">
        <v>61.24518900343642</v>
      </c>
      <c r="K117" s="173">
        <v>73.81509993841331</v>
      </c>
      <c r="L117" s="173"/>
      <c r="M117" s="173"/>
      <c r="N117" s="173"/>
    </row>
    <row r="118" spans="1:14" ht="9.75" customHeight="1">
      <c r="A118" s="345"/>
      <c r="B118" s="179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</row>
    <row r="119" spans="1:14" ht="9.75" customHeight="1">
      <c r="A119" s="342" t="s">
        <v>158</v>
      </c>
      <c r="B119" s="192" t="s">
        <v>157</v>
      </c>
      <c r="C119" s="173">
        <f>+C69*1000000/C89</f>
        <v>2128.9952062628245</v>
      </c>
      <c r="D119" s="173">
        <f>+D69*1000000/D89</f>
        <v>1914.090540480986</v>
      </c>
      <c r="E119" s="173">
        <f>+E69*1000000/E89</f>
        <v>1767.5622912175104</v>
      </c>
      <c r="F119" s="173">
        <f>+F69*1000000/F89</f>
        <v>1660.6725922508563</v>
      </c>
      <c r="G119" s="173">
        <v>1706.7429499575871</v>
      </c>
      <c r="H119" s="173">
        <v>1732.0361838933857</v>
      </c>
      <c r="I119" s="173">
        <v>1778.704373856327</v>
      </c>
      <c r="J119" s="173">
        <v>1700.9605299173838</v>
      </c>
      <c r="K119" s="173">
        <v>1737.0221440319056</v>
      </c>
      <c r="L119" s="173"/>
      <c r="M119" s="173"/>
      <c r="N119" s="173"/>
    </row>
    <row r="120" spans="1:14" ht="9.75" customHeight="1">
      <c r="A120" s="343"/>
      <c r="B120" s="172" t="s">
        <v>121</v>
      </c>
      <c r="C120" s="173">
        <f aca="true" t="shared" si="2" ref="C120:F127">+C70*1000000/C90</f>
        <v>2171.467290692687</v>
      </c>
      <c r="D120" s="173">
        <f t="shared" si="2"/>
        <v>1945.446154864176</v>
      </c>
      <c r="E120" s="173">
        <f t="shared" si="2"/>
        <v>1787.032921634016</v>
      </c>
      <c r="F120" s="173">
        <f t="shared" si="2"/>
        <v>1688.5950143551438</v>
      </c>
      <c r="G120" s="173">
        <v>1732.7561470762078</v>
      </c>
      <c r="H120" s="173">
        <v>1732.0361838933857</v>
      </c>
      <c r="I120" s="173">
        <v>1784.9981198878238</v>
      </c>
      <c r="J120" s="173">
        <v>1705.2576348774853</v>
      </c>
      <c r="K120" s="173">
        <v>1755.1723660806535</v>
      </c>
      <c r="L120" s="173"/>
      <c r="M120" s="173"/>
      <c r="N120" s="173"/>
    </row>
    <row r="121" spans="1:14" ht="9.75" customHeight="1">
      <c r="A121" s="343"/>
      <c r="B121" s="177" t="s">
        <v>165</v>
      </c>
      <c r="C121" s="173">
        <f t="shared" si="2"/>
        <v>1511.6631849567386</v>
      </c>
      <c r="D121" s="173">
        <f t="shared" si="2"/>
        <v>1342.2719463449073</v>
      </c>
      <c r="E121" s="173">
        <f t="shared" si="2"/>
        <v>1341.416330438011</v>
      </c>
      <c r="F121" s="173">
        <f t="shared" si="2"/>
        <v>1250.799026481962</v>
      </c>
      <c r="G121" s="173">
        <v>1309.8080731762332</v>
      </c>
      <c r="H121" s="173">
        <v>1315.0306226288988</v>
      </c>
      <c r="I121" s="173">
        <v>1377.3441795005344</v>
      </c>
      <c r="J121" s="173">
        <v>1350.8692595239897</v>
      </c>
      <c r="K121" s="173">
        <v>1287.842021974732</v>
      </c>
      <c r="L121" s="173"/>
      <c r="M121" s="173"/>
      <c r="N121" s="173"/>
    </row>
    <row r="122" spans="1:14" ht="9.75" customHeight="1">
      <c r="A122" s="343"/>
      <c r="B122" s="177" t="s">
        <v>166</v>
      </c>
      <c r="C122" s="173">
        <f t="shared" si="2"/>
        <v>2127.8006884655115</v>
      </c>
      <c r="D122" s="173">
        <f t="shared" si="2"/>
        <v>2000.5215224884882</v>
      </c>
      <c r="E122" s="173">
        <f t="shared" si="2"/>
        <v>1770.1697855737496</v>
      </c>
      <c r="F122" s="173">
        <f t="shared" si="2"/>
        <v>1638.8380703802031</v>
      </c>
      <c r="G122" s="173">
        <v>1595.9861490377443</v>
      </c>
      <c r="H122" s="173">
        <v>1564.643726402652</v>
      </c>
      <c r="I122" s="173">
        <v>1650.8133685366506</v>
      </c>
      <c r="J122" s="173">
        <v>1564.0081187601302</v>
      </c>
      <c r="K122" s="173">
        <v>1679.57717496413</v>
      </c>
      <c r="L122" s="173"/>
      <c r="M122" s="173"/>
      <c r="N122" s="173"/>
    </row>
    <row r="123" spans="1:14" ht="9.75" customHeight="1">
      <c r="A123" s="343"/>
      <c r="B123" s="177" t="s">
        <v>173</v>
      </c>
      <c r="C123" s="173">
        <f t="shared" si="2"/>
        <v>1076.3008176369913</v>
      </c>
      <c r="D123" s="173">
        <f t="shared" si="2"/>
        <v>784.4410833132016</v>
      </c>
      <c r="E123" s="173">
        <f t="shared" si="2"/>
        <v>523.0629447082199</v>
      </c>
      <c r="F123" s="173">
        <f t="shared" si="2"/>
        <v>600.538789857265</v>
      </c>
      <c r="G123" s="173">
        <v>592.8514324183725</v>
      </c>
      <c r="H123" s="173">
        <v>464.430240066145</v>
      </c>
      <c r="I123" s="173">
        <v>328.4599465453663</v>
      </c>
      <c r="J123" s="173">
        <v>320.10472833394135</v>
      </c>
      <c r="K123" s="173">
        <v>459.17724097230985</v>
      </c>
      <c r="L123" s="173"/>
      <c r="M123" s="173"/>
      <c r="N123" s="173"/>
    </row>
    <row r="124" spans="1:25" ht="10.5" customHeight="1">
      <c r="A124" s="343"/>
      <c r="B124" s="135" t="s">
        <v>174</v>
      </c>
      <c r="C124" s="173">
        <f t="shared" si="2"/>
        <v>1669.547230044648</v>
      </c>
      <c r="D124" s="173">
        <f t="shared" si="2"/>
        <v>1123.9908109845082</v>
      </c>
      <c r="E124" s="173">
        <f t="shared" si="2"/>
        <v>1510.6320321914473</v>
      </c>
      <c r="F124" s="173">
        <f t="shared" si="2"/>
        <v>1337.5987247799696</v>
      </c>
      <c r="G124" s="173">
        <v>1189.29969006939</v>
      </c>
      <c r="H124" s="173">
        <v>1173.1802405023157</v>
      </c>
      <c r="I124" s="173">
        <v>975.4045121163181</v>
      </c>
      <c r="J124" s="173">
        <v>991.4107929311024</v>
      </c>
      <c r="K124" s="173">
        <v>1004.4878960879532</v>
      </c>
      <c r="L124" s="173"/>
      <c r="M124" s="173"/>
      <c r="N124" s="173"/>
      <c r="Y124" s="250"/>
    </row>
    <row r="125" spans="1:15" ht="10.5" customHeight="1">
      <c r="A125" s="343" t="s">
        <v>159</v>
      </c>
      <c r="B125" s="177" t="s">
        <v>175</v>
      </c>
      <c r="C125" s="173">
        <f t="shared" si="2"/>
        <v>1881.6632912666203</v>
      </c>
      <c r="D125" s="173">
        <f t="shared" si="2"/>
        <v>1661.2894490674096</v>
      </c>
      <c r="E125" s="173">
        <f t="shared" si="2"/>
        <v>1497.293529691605</v>
      </c>
      <c r="F125" s="173">
        <f t="shared" si="2"/>
        <v>1387.8347158816512</v>
      </c>
      <c r="G125" s="173">
        <v>1372.0514358736</v>
      </c>
      <c r="H125" s="173">
        <v>1390.790640896173</v>
      </c>
      <c r="I125" s="173">
        <v>1290.2446800093771</v>
      </c>
      <c r="J125" s="173">
        <v>1316.803128825638</v>
      </c>
      <c r="K125" s="173">
        <v>1308.7444635730556</v>
      </c>
      <c r="L125" s="173"/>
      <c r="M125" s="173"/>
      <c r="N125" s="173"/>
      <c r="O125" s="250"/>
    </row>
    <row r="126" spans="1:15" ht="10.5" customHeight="1">
      <c r="A126" s="343" t="s">
        <v>159</v>
      </c>
      <c r="B126" s="177" t="s">
        <v>176</v>
      </c>
      <c r="C126" s="173">
        <f t="shared" si="2"/>
        <v>1742.36026836525</v>
      </c>
      <c r="D126" s="173">
        <f t="shared" si="2"/>
        <v>1565.9153857254569</v>
      </c>
      <c r="E126" s="173">
        <f t="shared" si="2"/>
        <v>1338.2844760765224</v>
      </c>
      <c r="F126" s="173">
        <f t="shared" si="2"/>
        <v>1289.0948158027265</v>
      </c>
      <c r="G126" s="173">
        <v>1256.238047098539</v>
      </c>
      <c r="H126" s="173">
        <v>1245.9576237224476</v>
      </c>
      <c r="I126" s="173">
        <v>1229.3762571478592</v>
      </c>
      <c r="J126" s="173">
        <v>1138.4637211658219</v>
      </c>
      <c r="K126" s="173">
        <v>1379.6749912172252</v>
      </c>
      <c r="L126" s="173"/>
      <c r="M126" s="173"/>
      <c r="N126" s="173"/>
      <c r="O126" s="250"/>
    </row>
    <row r="127" spans="1:15" ht="33.75">
      <c r="A127" s="344"/>
      <c r="B127" s="178" t="s">
        <v>127</v>
      </c>
      <c r="C127" s="173">
        <f t="shared" si="2"/>
        <v>329.29068134688924</v>
      </c>
      <c r="D127" s="173">
        <f t="shared" si="2"/>
        <v>293.6556888634406</v>
      </c>
      <c r="E127" s="173">
        <f t="shared" si="2"/>
        <v>244.1395443622201</v>
      </c>
      <c r="F127" s="173">
        <f t="shared" si="2"/>
        <v>303.70423092940354</v>
      </c>
      <c r="G127" s="173">
        <v>330.66937437137636</v>
      </c>
      <c r="H127" s="173">
        <v>0</v>
      </c>
      <c r="I127" s="173">
        <v>243.39440531769506</v>
      </c>
      <c r="J127" s="173">
        <v>368.81063997695105</v>
      </c>
      <c r="K127" s="173">
        <v>445.3083294816258</v>
      </c>
      <c r="L127" s="173"/>
      <c r="M127" s="173"/>
      <c r="N127" s="173"/>
      <c r="O127" s="250"/>
    </row>
    <row r="128" spans="1:15" ht="10.5" customHeight="1">
      <c r="A128" s="345"/>
      <c r="B128" s="179"/>
      <c r="C128" s="173"/>
      <c r="D128" s="194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250"/>
    </row>
    <row r="129" spans="1:15" ht="10.5" customHeight="1">
      <c r="A129" s="251" t="s">
        <v>2</v>
      </c>
      <c r="B129" s="169" t="s">
        <v>172</v>
      </c>
      <c r="C129" s="240" t="s">
        <v>179</v>
      </c>
      <c r="D129" s="240" t="s">
        <v>138</v>
      </c>
      <c r="E129" s="240" t="s">
        <v>139</v>
      </c>
      <c r="F129" s="240" t="s">
        <v>140</v>
      </c>
      <c r="G129" s="170" t="s">
        <v>141</v>
      </c>
      <c r="H129" s="170" t="s">
        <v>142</v>
      </c>
      <c r="I129" s="170" t="s">
        <v>143</v>
      </c>
      <c r="J129" s="170" t="s">
        <v>144</v>
      </c>
      <c r="K129" s="170" t="s">
        <v>145</v>
      </c>
      <c r="L129" s="170" t="s">
        <v>146</v>
      </c>
      <c r="M129" s="170" t="s">
        <v>147</v>
      </c>
      <c r="N129" s="170" t="s">
        <v>148</v>
      </c>
      <c r="O129" s="250"/>
    </row>
    <row r="130" spans="1:15" ht="11.25">
      <c r="A130" s="342" t="s">
        <v>150</v>
      </c>
      <c r="B130" s="172" t="s">
        <v>149</v>
      </c>
      <c r="C130" s="195">
        <f>+C69</f>
        <v>1609.4967508162863</v>
      </c>
      <c r="D130" s="252">
        <f aca="true" t="shared" si="3" ref="D130:K138">+C130+D69</f>
        <v>2961.0605047973877</v>
      </c>
      <c r="E130" s="252">
        <f t="shared" si="3"/>
        <v>4380.062299776458</v>
      </c>
      <c r="F130" s="252">
        <f t="shared" si="3"/>
        <v>5630.4888529698555</v>
      </c>
      <c r="G130" s="252">
        <f t="shared" si="3"/>
        <v>6912.579045248077</v>
      </c>
      <c r="H130" s="252">
        <f t="shared" si="3"/>
        <v>8360.418733616858</v>
      </c>
      <c r="I130" s="252">
        <f t="shared" si="3"/>
        <v>9946.805363547943</v>
      </c>
      <c r="J130" s="252">
        <f t="shared" si="3"/>
        <v>11339.179341118182</v>
      </c>
      <c r="K130" s="252">
        <f t="shared" si="3"/>
        <v>12558.279087268087</v>
      </c>
      <c r="L130" s="252"/>
      <c r="M130" s="252"/>
      <c r="N130" s="252"/>
      <c r="O130" s="253"/>
    </row>
    <row r="131" spans="1:15" ht="10.5" customHeight="1">
      <c r="A131" s="343"/>
      <c r="B131" s="172" t="s">
        <v>121</v>
      </c>
      <c r="C131" s="173">
        <f aca="true" t="shared" si="4" ref="C131:C138">+C70</f>
        <v>1603.757341828822</v>
      </c>
      <c r="D131" s="194">
        <f t="shared" si="3"/>
        <v>2951.384934956398</v>
      </c>
      <c r="E131" s="194">
        <f t="shared" si="3"/>
        <v>4367.913352211534</v>
      </c>
      <c r="F131" s="194">
        <f t="shared" si="3"/>
        <v>5613.729250957641</v>
      </c>
      <c r="G131" s="194">
        <f t="shared" si="3"/>
        <v>6891.210904165248</v>
      </c>
      <c r="H131" s="194">
        <f t="shared" si="3"/>
        <v>8339.05059253403</v>
      </c>
      <c r="I131" s="194">
        <f t="shared" si="3"/>
        <v>9924.55098047057</v>
      </c>
      <c r="J131" s="194">
        <f t="shared" si="3"/>
        <v>11315.954248436392</v>
      </c>
      <c r="K131" s="194">
        <f t="shared" si="3"/>
        <v>12530.723371082087</v>
      </c>
      <c r="L131" s="194"/>
      <c r="M131" s="194"/>
      <c r="N131" s="194"/>
      <c r="O131" s="253"/>
    </row>
    <row r="132" spans="1:15" ht="10.5" customHeight="1">
      <c r="A132" s="343"/>
      <c r="B132" s="177" t="s">
        <v>165</v>
      </c>
      <c r="C132" s="173">
        <f t="shared" si="4"/>
        <v>675.0645572464796</v>
      </c>
      <c r="D132" s="194">
        <f t="shared" si="3"/>
        <v>1238.446612715809</v>
      </c>
      <c r="E132" s="194">
        <f t="shared" si="3"/>
        <v>1862.5694889213241</v>
      </c>
      <c r="F132" s="194">
        <f t="shared" si="3"/>
        <v>2409.7145117995237</v>
      </c>
      <c r="G132" s="194">
        <f t="shared" si="3"/>
        <v>3010.732587057362</v>
      </c>
      <c r="H132" s="194">
        <f t="shared" si="3"/>
        <v>3687.6980116550594</v>
      </c>
      <c r="I132" s="194">
        <f t="shared" si="3"/>
        <v>4452.085506481084</v>
      </c>
      <c r="J132" s="194">
        <f t="shared" si="3"/>
        <v>5150.763285266578</v>
      </c>
      <c r="K132" s="194">
        <f t="shared" si="3"/>
        <v>5729.614637335466</v>
      </c>
      <c r="L132" s="194"/>
      <c r="M132" s="194"/>
      <c r="N132" s="194"/>
      <c r="O132" s="253"/>
    </row>
    <row r="133" spans="1:15" ht="10.5" customHeight="1">
      <c r="A133" s="343"/>
      <c r="B133" s="177" t="s">
        <v>166</v>
      </c>
      <c r="C133" s="173">
        <f t="shared" si="4"/>
        <v>464.74250654397605</v>
      </c>
      <c r="D133" s="194">
        <f t="shared" si="3"/>
        <v>870.0037732872025</v>
      </c>
      <c r="E133" s="194">
        <f t="shared" si="3"/>
        <v>1293.7042967109635</v>
      </c>
      <c r="F133" s="194">
        <f t="shared" si="3"/>
        <v>1664.9195028397407</v>
      </c>
      <c r="G133" s="194">
        <f t="shared" si="3"/>
        <v>2019.3809420331888</v>
      </c>
      <c r="H133" s="194">
        <f t="shared" si="3"/>
        <v>2413.116419924366</v>
      </c>
      <c r="I133" s="194">
        <f t="shared" si="3"/>
        <v>2845.57033010677</v>
      </c>
      <c r="J133" s="194">
        <f t="shared" si="3"/>
        <v>3210.4009500351785</v>
      </c>
      <c r="K133" s="194">
        <f t="shared" si="3"/>
        <v>3546.214947179214</v>
      </c>
      <c r="L133" s="194"/>
      <c r="M133" s="194"/>
      <c r="N133" s="194"/>
      <c r="O133" s="253"/>
    </row>
    <row r="134" spans="1:25" ht="10.5" customHeight="1">
      <c r="A134" s="343"/>
      <c r="B134" s="177" t="s">
        <v>173</v>
      </c>
      <c r="C134" s="173">
        <f t="shared" si="4"/>
        <v>5.95879929690818</v>
      </c>
      <c r="D134" s="194">
        <f t="shared" si="3"/>
        <v>9.625222783243224</v>
      </c>
      <c r="E134" s="194">
        <f t="shared" si="3"/>
        <v>12.510626515517025</v>
      </c>
      <c r="F134" s="194">
        <f t="shared" si="3"/>
        <v>14.823977553748573</v>
      </c>
      <c r="G134" s="194">
        <f t="shared" si="3"/>
        <v>17.44225321286242</v>
      </c>
      <c r="H134" s="194">
        <f t="shared" si="3"/>
        <v>19.650407563951347</v>
      </c>
      <c r="I134" s="194">
        <f t="shared" si="3"/>
        <v>21.052346561568374</v>
      </c>
      <c r="J134" s="194">
        <f t="shared" si="3"/>
        <v>22.502102146373236</v>
      </c>
      <c r="K134" s="194">
        <f t="shared" si="3"/>
        <v>24.880219764402156</v>
      </c>
      <c r="L134" s="194"/>
      <c r="M134" s="194"/>
      <c r="N134" s="194"/>
      <c r="O134" s="253"/>
      <c r="Y134" s="250"/>
    </row>
    <row r="135" spans="1:25" ht="10.5" customHeight="1">
      <c r="A135" s="343"/>
      <c r="B135" s="135" t="s">
        <v>174</v>
      </c>
      <c r="C135" s="173">
        <f t="shared" si="4"/>
        <v>7.745520675699109</v>
      </c>
      <c r="D135" s="194">
        <f t="shared" si="3"/>
        <v>12.646245508929319</v>
      </c>
      <c r="E135" s="194">
        <f t="shared" si="3"/>
        <v>21.93723637681827</v>
      </c>
      <c r="F135" s="194">
        <f t="shared" si="3"/>
        <v>29.304119921144405</v>
      </c>
      <c r="G135" s="194">
        <f t="shared" si="3"/>
        <v>36.47942156074819</v>
      </c>
      <c r="H135" s="194">
        <f t="shared" si="3"/>
        <v>42.77863831433829</v>
      </c>
      <c r="I135" s="194">
        <f t="shared" si="3"/>
        <v>47.89822644206629</v>
      </c>
      <c r="J135" s="194">
        <f t="shared" si="3"/>
        <v>53.31560891144784</v>
      </c>
      <c r="K135" s="194">
        <f t="shared" si="3"/>
        <v>58.38031410062796</v>
      </c>
      <c r="L135" s="194"/>
      <c r="M135" s="194"/>
      <c r="N135" s="194"/>
      <c r="O135" s="253"/>
      <c r="Y135" s="250"/>
    </row>
    <row r="136" spans="1:25" ht="10.5" customHeight="1">
      <c r="A136" s="343"/>
      <c r="B136" s="177" t="s">
        <v>175</v>
      </c>
      <c r="C136" s="173">
        <f t="shared" si="4"/>
        <v>186.9535794928635</v>
      </c>
      <c r="D136" s="194">
        <f t="shared" si="3"/>
        <v>343.74740673919274</v>
      </c>
      <c r="E136" s="194">
        <f t="shared" si="3"/>
        <v>497.02305498498635</v>
      </c>
      <c r="F136" s="194">
        <f t="shared" si="3"/>
        <v>637.6009994154069</v>
      </c>
      <c r="G136" s="194">
        <f t="shared" si="3"/>
        <v>781.5039075850582</v>
      </c>
      <c r="H136" s="194">
        <f t="shared" si="3"/>
        <v>954.1424573751364</v>
      </c>
      <c r="I136" s="194">
        <f t="shared" si="3"/>
        <v>1119.627316070595</v>
      </c>
      <c r="J136" s="194">
        <f t="shared" si="3"/>
        <v>1266.9827232060911</v>
      </c>
      <c r="K136" s="194">
        <f t="shared" si="3"/>
        <v>1394.167564349507</v>
      </c>
      <c r="L136" s="194"/>
      <c r="M136" s="194"/>
      <c r="N136" s="194"/>
      <c r="O136" s="253"/>
      <c r="Y136" s="250"/>
    </row>
    <row r="137" spans="1:15" ht="9.75" customHeight="1">
      <c r="A137" s="343"/>
      <c r="B137" s="177" t="s">
        <v>176</v>
      </c>
      <c r="C137" s="173">
        <f t="shared" si="4"/>
        <v>263.2923785728959</v>
      </c>
      <c r="D137" s="194">
        <f t="shared" si="3"/>
        <v>476.9156739220215</v>
      </c>
      <c r="E137" s="194">
        <f t="shared" si="3"/>
        <v>680.1686487019256</v>
      </c>
      <c r="F137" s="194">
        <f t="shared" si="3"/>
        <v>857.3661394280773</v>
      </c>
      <c r="G137" s="194">
        <f t="shared" si="3"/>
        <v>1025.67179271603</v>
      </c>
      <c r="H137" s="194">
        <f t="shared" si="3"/>
        <v>1221.6646577011793</v>
      </c>
      <c r="I137" s="194">
        <f t="shared" si="3"/>
        <v>1438.3172548084879</v>
      </c>
      <c r="J137" s="194">
        <f t="shared" si="3"/>
        <v>1611.9895788707233</v>
      </c>
      <c r="K137" s="194">
        <f t="shared" si="3"/>
        <v>1777.465688352871</v>
      </c>
      <c r="L137" s="194"/>
      <c r="M137" s="194"/>
      <c r="N137" s="194"/>
      <c r="O137" s="253"/>
    </row>
    <row r="138" spans="1:15" ht="33.75">
      <c r="A138" s="343"/>
      <c r="B138" s="242" t="s">
        <v>127</v>
      </c>
      <c r="C138" s="173">
        <f t="shared" si="4"/>
        <v>5.739408987464126</v>
      </c>
      <c r="D138" s="194">
        <f t="shared" si="3"/>
        <v>9.675569840989722</v>
      </c>
      <c r="E138" s="194">
        <f t="shared" si="3"/>
        <v>12.148947564923352</v>
      </c>
      <c r="F138" s="194">
        <f t="shared" si="3"/>
        <v>16.7596020122146</v>
      </c>
      <c r="G138" s="194">
        <f t="shared" si="3"/>
        <v>21.368141082828586</v>
      </c>
      <c r="H138" s="194">
        <f t="shared" si="3"/>
        <v>21.368141082828586</v>
      </c>
      <c r="I138" s="194">
        <f t="shared" si="3"/>
        <v>22.254383077373326</v>
      </c>
      <c r="J138" s="194">
        <f t="shared" si="3"/>
        <v>23.225092681792656</v>
      </c>
      <c r="K138" s="194">
        <f t="shared" si="3"/>
        <v>27.555716186001433</v>
      </c>
      <c r="L138" s="194"/>
      <c r="M138" s="194"/>
      <c r="N138" s="194"/>
      <c r="O138" s="253"/>
    </row>
    <row r="139" spans="1:15" ht="9.75" customHeight="1">
      <c r="A139" s="345"/>
      <c r="B139" s="179"/>
      <c r="C139" s="243"/>
      <c r="D139" s="254"/>
      <c r="E139" s="254"/>
      <c r="F139" s="254"/>
      <c r="G139" s="254"/>
      <c r="H139" s="254"/>
      <c r="I139" s="254"/>
      <c r="J139" s="254"/>
      <c r="K139" s="254"/>
      <c r="L139" s="180"/>
      <c r="M139" s="180"/>
      <c r="N139" s="180"/>
      <c r="O139" s="253"/>
    </row>
    <row r="140" spans="1:15" ht="9.75" customHeight="1">
      <c r="A140" s="342" t="s">
        <v>153</v>
      </c>
      <c r="B140" s="177" t="s">
        <v>152</v>
      </c>
      <c r="C140" s="255">
        <f>+C79</f>
        <v>7727309.201551542</v>
      </c>
      <c r="D140" s="256">
        <f aca="true" t="shared" si="5" ref="D140:K148">+C140+D79</f>
        <v>14257061.311459564</v>
      </c>
      <c r="E140" s="256">
        <f t="shared" si="5"/>
        <v>21331855.26324468</v>
      </c>
      <c r="F140" s="256">
        <f t="shared" si="5"/>
        <v>27810075.68926719</v>
      </c>
      <c r="G140" s="256">
        <f t="shared" si="5"/>
        <v>34262781.50869576</v>
      </c>
      <c r="H140" s="256">
        <f t="shared" si="5"/>
        <v>41776444.36178681</v>
      </c>
      <c r="I140" s="256">
        <f t="shared" si="5"/>
        <v>49870691.89839061</v>
      </c>
      <c r="J140" s="256">
        <f t="shared" si="5"/>
        <v>56921460.18355365</v>
      </c>
      <c r="K140" s="256">
        <f t="shared" si="5"/>
        <v>62851664.417626634</v>
      </c>
      <c r="L140" s="256"/>
      <c r="M140" s="256"/>
      <c r="N140" s="256"/>
      <c r="O140" s="253"/>
    </row>
    <row r="141" spans="1:15" ht="9.75" customHeight="1">
      <c r="A141" s="343"/>
      <c r="B141" s="244" t="s">
        <v>121</v>
      </c>
      <c r="C141" s="257">
        <f aca="true" t="shared" si="6" ref="C141:C148">+C80</f>
        <v>7647469.231727531</v>
      </c>
      <c r="D141" s="258">
        <f t="shared" si="5"/>
        <v>14119696.44664314</v>
      </c>
      <c r="E141" s="258">
        <f t="shared" si="5"/>
        <v>21155927.4488285</v>
      </c>
      <c r="F141" s="258">
        <f t="shared" si="5"/>
        <v>27567195.519552886</v>
      </c>
      <c r="G141" s="258">
        <f t="shared" si="5"/>
        <v>33946842.20434399</v>
      </c>
      <c r="H141" s="258">
        <f t="shared" si="5"/>
        <v>41460505.05743505</v>
      </c>
      <c r="I141" s="258">
        <f t="shared" si="5"/>
        <v>49543707.44730946</v>
      </c>
      <c r="J141" s="258">
        <f t="shared" si="5"/>
        <v>56578626.16746642</v>
      </c>
      <c r="K141" s="258">
        <f t="shared" si="5"/>
        <v>62450161.87019795</v>
      </c>
      <c r="L141" s="258"/>
      <c r="M141" s="258"/>
      <c r="N141" s="258"/>
      <c r="O141" s="253"/>
    </row>
    <row r="142" spans="1:15" ht="9.75" customHeight="1">
      <c r="A142" s="343" t="s">
        <v>153</v>
      </c>
      <c r="B142" s="245" t="s">
        <v>165</v>
      </c>
      <c r="C142" s="257">
        <f t="shared" si="6"/>
        <v>3302021.4422578197</v>
      </c>
      <c r="D142" s="258">
        <f t="shared" si="5"/>
        <v>6185022.633662779</v>
      </c>
      <c r="E142" s="258">
        <f t="shared" si="5"/>
        <v>9356230.953855906</v>
      </c>
      <c r="F142" s="258">
        <f t="shared" si="5"/>
        <v>12256959.703233464</v>
      </c>
      <c r="G142" s="258">
        <f t="shared" si="5"/>
        <v>15293203.933028996</v>
      </c>
      <c r="H142" s="258">
        <f t="shared" si="5"/>
        <v>18766777.657934815</v>
      </c>
      <c r="I142" s="258">
        <f t="shared" si="5"/>
        <v>22562128.538161274</v>
      </c>
      <c r="J142" s="258">
        <f t="shared" si="5"/>
        <v>26030969.708960954</v>
      </c>
      <c r="K142" s="258">
        <f t="shared" si="5"/>
        <v>28896745.843626905</v>
      </c>
      <c r="L142" s="258"/>
      <c r="M142" s="258"/>
      <c r="N142" s="258"/>
      <c r="O142" s="253"/>
    </row>
    <row r="143" spans="1:15" ht="9.75" customHeight="1">
      <c r="A143" s="343"/>
      <c r="B143" s="245" t="s">
        <v>166</v>
      </c>
      <c r="C143" s="257">
        <f t="shared" si="6"/>
        <v>2054584.521316286</v>
      </c>
      <c r="D143" s="258">
        <f t="shared" si="5"/>
        <v>3799642.0895577637</v>
      </c>
      <c r="E143" s="258">
        <f t="shared" si="5"/>
        <v>5756286.550693556</v>
      </c>
      <c r="F143" s="258">
        <f t="shared" si="5"/>
        <v>7525670.164618604</v>
      </c>
      <c r="G143" s="258">
        <f t="shared" si="5"/>
        <v>9179598.786130285</v>
      </c>
      <c r="H143" s="258">
        <f t="shared" si="5"/>
        <v>11146056.237747312</v>
      </c>
      <c r="I143" s="258">
        <f t="shared" si="5"/>
        <v>13188588.350381946</v>
      </c>
      <c r="J143" s="258">
        <f t="shared" si="5"/>
        <v>14921064.074037243</v>
      </c>
      <c r="K143" s="258">
        <f t="shared" si="5"/>
        <v>16386831.577486726</v>
      </c>
      <c r="L143" s="258"/>
      <c r="M143" s="258"/>
      <c r="N143" s="258"/>
      <c r="O143" s="253"/>
    </row>
    <row r="144" spans="1:15" ht="9.75" customHeight="1">
      <c r="A144" s="343"/>
      <c r="B144" s="245" t="s">
        <v>173</v>
      </c>
      <c r="C144" s="257">
        <f t="shared" si="6"/>
        <v>38856.889707719034</v>
      </c>
      <c r="D144" s="258">
        <f t="shared" si="5"/>
        <v>66571.57486322378</v>
      </c>
      <c r="E144" s="258">
        <f t="shared" si="5"/>
        <v>91704.7578726713</v>
      </c>
      <c r="F144" s="258">
        <f t="shared" si="5"/>
        <v>109746.4143237792</v>
      </c>
      <c r="G144" s="258">
        <f t="shared" si="5"/>
        <v>129452.86556614174</v>
      </c>
      <c r="H144" s="258">
        <f t="shared" si="5"/>
        <v>149001.41847115342</v>
      </c>
      <c r="I144" s="258">
        <f t="shared" si="5"/>
        <v>166561.3887808488</v>
      </c>
      <c r="J144" s="258">
        <f t="shared" si="5"/>
        <v>183660.5386910892</v>
      </c>
      <c r="K144" s="258">
        <f t="shared" si="5"/>
        <v>200933.3098984892</v>
      </c>
      <c r="L144" s="258"/>
      <c r="M144" s="258"/>
      <c r="N144" s="258"/>
      <c r="O144" s="253"/>
    </row>
    <row r="145" spans="1:15" ht="9.75" customHeight="1">
      <c r="A145" s="343"/>
      <c r="B145" s="135" t="s">
        <v>174</v>
      </c>
      <c r="C145" s="257">
        <f t="shared" si="6"/>
        <v>16997.80999499985</v>
      </c>
      <c r="D145" s="258">
        <f t="shared" si="5"/>
        <v>31704.62187979739</v>
      </c>
      <c r="E145" s="258">
        <f t="shared" si="5"/>
        <v>53065.76288714075</v>
      </c>
      <c r="F145" s="258">
        <f t="shared" si="5"/>
        <v>69533.79084298712</v>
      </c>
      <c r="G145" s="258">
        <f t="shared" si="5"/>
        <v>87960.67716377355</v>
      </c>
      <c r="H145" s="258">
        <f t="shared" si="5"/>
        <v>107802.3149871219</v>
      </c>
      <c r="I145" s="258">
        <f t="shared" si="5"/>
        <v>126756.48759430824</v>
      </c>
      <c r="J145" s="258">
        <f t="shared" si="5"/>
        <v>142102.18266355284</v>
      </c>
      <c r="K145" s="258">
        <f t="shared" si="5"/>
        <v>156162.7333566053</v>
      </c>
      <c r="L145" s="258"/>
      <c r="M145" s="258"/>
      <c r="N145" s="258"/>
      <c r="O145" s="253"/>
    </row>
    <row r="146" spans="1:15" ht="9.75" customHeight="1">
      <c r="A146" s="343"/>
      <c r="B146" s="245" t="s">
        <v>175</v>
      </c>
      <c r="C146" s="257">
        <f t="shared" si="6"/>
        <v>887404.1330922942</v>
      </c>
      <c r="D146" s="258">
        <f t="shared" si="5"/>
        <v>1626591.1023181335</v>
      </c>
      <c r="E146" s="258">
        <f t="shared" si="5"/>
        <v>2391883.8755638003</v>
      </c>
      <c r="F146" s="258">
        <f t="shared" si="5"/>
        <v>3128702.783101529</v>
      </c>
      <c r="G146" s="258">
        <f t="shared" si="5"/>
        <v>3875452.8699713508</v>
      </c>
      <c r="H146" s="258">
        <f t="shared" si="5"/>
        <v>4797039.956116001</v>
      </c>
      <c r="I146" s="258">
        <f t="shared" si="5"/>
        <v>5761549.635361269</v>
      </c>
      <c r="J146" s="258">
        <f t="shared" si="5"/>
        <v>6548901.315567394</v>
      </c>
      <c r="K146" s="258">
        <f t="shared" si="5"/>
        <v>7225294.963304449</v>
      </c>
      <c r="L146" s="258"/>
      <c r="M146" s="258"/>
      <c r="N146" s="258"/>
      <c r="O146" s="253"/>
    </row>
    <row r="147" spans="1:15" ht="9.75" customHeight="1">
      <c r="A147" s="343"/>
      <c r="B147" s="245" t="s">
        <v>176</v>
      </c>
      <c r="C147" s="257">
        <f t="shared" si="6"/>
        <v>1347604.4353574892</v>
      </c>
      <c r="D147" s="258">
        <f t="shared" si="5"/>
        <v>2410164.424359365</v>
      </c>
      <c r="E147" s="258">
        <f t="shared" si="5"/>
        <v>3506755.5479533467</v>
      </c>
      <c r="F147" s="258">
        <f t="shared" si="5"/>
        <v>4476582.663430443</v>
      </c>
      <c r="G147" s="258">
        <f t="shared" si="5"/>
        <v>5381173.072481363</v>
      </c>
      <c r="H147" s="258">
        <f t="shared" si="5"/>
        <v>6493827.472176565</v>
      </c>
      <c r="I147" s="258">
        <f t="shared" si="5"/>
        <v>7738123.047027729</v>
      </c>
      <c r="J147" s="258">
        <f t="shared" si="5"/>
        <v>8751928.347544108</v>
      </c>
      <c r="K147" s="258">
        <f t="shared" si="5"/>
        <v>9584193.442522703</v>
      </c>
      <c r="L147" s="258"/>
      <c r="M147" s="258"/>
      <c r="N147" s="258"/>
      <c r="O147" s="253"/>
    </row>
    <row r="148" spans="1:15" ht="33.75">
      <c r="A148" s="343"/>
      <c r="B148" s="242" t="s">
        <v>127</v>
      </c>
      <c r="C148" s="257">
        <f t="shared" si="6"/>
        <v>79839.96982401062</v>
      </c>
      <c r="D148" s="258">
        <f t="shared" si="5"/>
        <v>137364.86481642255</v>
      </c>
      <c r="E148" s="258">
        <f t="shared" si="5"/>
        <v>175927.81441617958</v>
      </c>
      <c r="F148" s="258">
        <f t="shared" si="5"/>
        <v>242880.16971430348</v>
      </c>
      <c r="G148" s="258">
        <f t="shared" si="5"/>
        <v>315939.3043517684</v>
      </c>
      <c r="H148" s="258">
        <f t="shared" si="5"/>
        <v>315939.3043517684</v>
      </c>
      <c r="I148" s="258">
        <f t="shared" si="5"/>
        <v>326984.451081159</v>
      </c>
      <c r="J148" s="258">
        <f t="shared" si="5"/>
        <v>342834.0160872342</v>
      </c>
      <c r="K148" s="258">
        <f t="shared" si="5"/>
        <v>401502.5474286803</v>
      </c>
      <c r="L148" s="258"/>
      <c r="M148" s="258"/>
      <c r="N148" s="258"/>
      <c r="O148" s="253"/>
    </row>
    <row r="149" spans="1:15" ht="9.75" customHeight="1">
      <c r="A149" s="345"/>
      <c r="B149" s="248"/>
      <c r="C149" s="185"/>
      <c r="D149" s="259"/>
      <c r="E149" s="259"/>
      <c r="F149" s="259"/>
      <c r="G149" s="259"/>
      <c r="H149" s="259"/>
      <c r="I149" s="259"/>
      <c r="J149" s="259"/>
      <c r="K149" s="259"/>
      <c r="L149" s="185"/>
      <c r="M149" s="185"/>
      <c r="N149" s="185"/>
      <c r="O149" s="253"/>
    </row>
    <row r="150" spans="1:15" ht="9.75" customHeight="1">
      <c r="A150" s="342" t="s">
        <v>154</v>
      </c>
      <c r="B150" s="177" t="s">
        <v>152</v>
      </c>
      <c r="C150" s="255">
        <f>+C89</f>
        <v>755988.9031603549</v>
      </c>
      <c r="D150" s="256">
        <f aca="true" t="shared" si="7" ref="D150:K158">+C150+D89</f>
        <v>1462101.6629263954</v>
      </c>
      <c r="E150" s="256">
        <f t="shared" si="7"/>
        <v>2264903.240007818</v>
      </c>
      <c r="F150" s="256">
        <f t="shared" si="7"/>
        <v>3017867.165003163</v>
      </c>
      <c r="G150" s="256">
        <f t="shared" si="7"/>
        <v>3769058.310869669</v>
      </c>
      <c r="H150" s="256">
        <f t="shared" si="7"/>
        <v>4604976.002331652</v>
      </c>
      <c r="I150" s="256">
        <f t="shared" si="7"/>
        <v>5496853.625869347</v>
      </c>
      <c r="J150" s="256">
        <f t="shared" si="7"/>
        <v>6315434.629414367</v>
      </c>
      <c r="K150" s="256">
        <f t="shared" si="7"/>
        <v>7017267.792761484</v>
      </c>
      <c r="L150" s="256"/>
      <c r="M150" s="256"/>
      <c r="N150" s="256"/>
      <c r="O150" s="253"/>
    </row>
    <row r="151" spans="1:15" ht="9.75" customHeight="1">
      <c r="A151" s="343"/>
      <c r="B151" s="172" t="s">
        <v>121</v>
      </c>
      <c r="C151" s="257">
        <f aca="true" t="shared" si="8" ref="C151:C158">+C90</f>
        <v>738559.2906247424</v>
      </c>
      <c r="D151" s="258">
        <f t="shared" si="7"/>
        <v>1431268.0503907828</v>
      </c>
      <c r="E151" s="258">
        <f t="shared" si="7"/>
        <v>2223938.6274722056</v>
      </c>
      <c r="F151" s="258">
        <f t="shared" si="7"/>
        <v>2961721.155642153</v>
      </c>
      <c r="G151" s="258">
        <f t="shared" si="7"/>
        <v>3698975.3015086595</v>
      </c>
      <c r="H151" s="258">
        <f t="shared" si="7"/>
        <v>4534892.992970642</v>
      </c>
      <c r="I151" s="258">
        <f t="shared" si="7"/>
        <v>5423129.43998504</v>
      </c>
      <c r="J151" s="258">
        <f t="shared" si="7"/>
        <v>6239078.443530059</v>
      </c>
      <c r="K151" s="258">
        <f t="shared" si="7"/>
        <v>6931186.606877177</v>
      </c>
      <c r="L151" s="258"/>
      <c r="M151" s="258"/>
      <c r="N151" s="258"/>
      <c r="O151" s="253"/>
    </row>
    <row r="152" spans="1:15" ht="9.75" customHeight="1">
      <c r="A152" s="343"/>
      <c r="B152" s="177" t="s">
        <v>165</v>
      </c>
      <c r="C152" s="257">
        <f t="shared" si="8"/>
        <v>446570.74668772786</v>
      </c>
      <c r="D152" s="258">
        <f t="shared" si="7"/>
        <v>866293.4839493199</v>
      </c>
      <c r="E152" s="258">
        <f t="shared" si="7"/>
        <v>1331565.0495651353</v>
      </c>
      <c r="F152" s="258">
        <f t="shared" si="7"/>
        <v>1769001.4492536746</v>
      </c>
      <c r="G152" s="258">
        <f t="shared" si="7"/>
        <v>2227861.100195047</v>
      </c>
      <c r="H152" s="258">
        <f t="shared" si="7"/>
        <v>2742651.7164351195</v>
      </c>
      <c r="I152" s="258">
        <f t="shared" si="7"/>
        <v>3297623.7460865704</v>
      </c>
      <c r="J152" s="258">
        <f t="shared" si="7"/>
        <v>3814829.8145936662</v>
      </c>
      <c r="K152" s="258">
        <f t="shared" si="7"/>
        <v>4264303.695855358</v>
      </c>
      <c r="L152" s="258"/>
      <c r="M152" s="258"/>
      <c r="N152" s="258"/>
      <c r="O152" s="253"/>
    </row>
    <row r="153" spans="1:15" ht="9.75" customHeight="1">
      <c r="A153" s="343"/>
      <c r="B153" s="177" t="s">
        <v>166</v>
      </c>
      <c r="C153" s="257">
        <f t="shared" si="8"/>
        <v>218414.49204489664</v>
      </c>
      <c r="D153" s="258">
        <f t="shared" si="7"/>
        <v>420992.300974997</v>
      </c>
      <c r="E153" s="258">
        <f t="shared" si="7"/>
        <v>660348.167783237</v>
      </c>
      <c r="F153" s="258">
        <f t="shared" si="7"/>
        <v>886859.384991327</v>
      </c>
      <c r="G153" s="258">
        <f t="shared" si="7"/>
        <v>1108954.9460381197</v>
      </c>
      <c r="H153" s="258">
        <f t="shared" si="7"/>
        <v>1360600.3981286306</v>
      </c>
      <c r="I153" s="258">
        <f t="shared" si="7"/>
        <v>1622564.5416379294</v>
      </c>
      <c r="J153" s="258">
        <f t="shared" si="7"/>
        <v>1855830.9905471771</v>
      </c>
      <c r="K153" s="258">
        <f t="shared" si="7"/>
        <v>2055770.5956750019</v>
      </c>
      <c r="L153" s="258"/>
      <c r="M153" s="258"/>
      <c r="N153" s="258"/>
      <c r="O153" s="253"/>
    </row>
    <row r="154" spans="1:15" ht="9.75" customHeight="1">
      <c r="A154" s="343"/>
      <c r="B154" s="177" t="s">
        <v>173</v>
      </c>
      <c r="C154" s="257">
        <f t="shared" si="8"/>
        <v>5536.369757658153</v>
      </c>
      <c r="D154" s="258">
        <f t="shared" si="7"/>
        <v>10210.300744099311</v>
      </c>
      <c r="E154" s="258">
        <f t="shared" si="7"/>
        <v>15726.661177322821</v>
      </c>
      <c r="F154" s="258">
        <f t="shared" si="7"/>
        <v>19578.787097084612</v>
      </c>
      <c r="G154" s="258">
        <f t="shared" si="7"/>
        <v>23995.198217883153</v>
      </c>
      <c r="H154" s="258">
        <f t="shared" si="7"/>
        <v>28749.74294945455</v>
      </c>
      <c r="I154" s="258">
        <f t="shared" si="7"/>
        <v>33017.961989134</v>
      </c>
      <c r="J154" s="258">
        <f t="shared" si="7"/>
        <v>37546.965957149245</v>
      </c>
      <c r="K154" s="258">
        <f t="shared" si="7"/>
        <v>42726.05021009098</v>
      </c>
      <c r="L154" s="258"/>
      <c r="M154" s="258"/>
      <c r="N154" s="258"/>
      <c r="O154" s="253"/>
    </row>
    <row r="155" spans="1:15" ht="9.75" customHeight="1">
      <c r="A155" s="343"/>
      <c r="B155" s="135" t="s">
        <v>174</v>
      </c>
      <c r="C155" s="257">
        <f t="shared" si="8"/>
        <v>4639.2941369451255</v>
      </c>
      <c r="D155" s="258">
        <f t="shared" si="7"/>
        <v>8999.405256481456</v>
      </c>
      <c r="E155" s="258">
        <f t="shared" si="7"/>
        <v>15149.805003010511</v>
      </c>
      <c r="F155" s="258">
        <f t="shared" si="7"/>
        <v>20657.34878863872</v>
      </c>
      <c r="G155" s="258">
        <f t="shared" si="7"/>
        <v>26690.564553779583</v>
      </c>
      <c r="H155" s="258">
        <f t="shared" si="7"/>
        <v>32059.91577204847</v>
      </c>
      <c r="I155" s="258">
        <f t="shared" si="7"/>
        <v>37308.59779487418</v>
      </c>
      <c r="J155" s="258">
        <f t="shared" si="7"/>
        <v>42772.91441116305</v>
      </c>
      <c r="K155" s="258">
        <f t="shared" si="7"/>
        <v>47814.99128327367</v>
      </c>
      <c r="L155" s="258"/>
      <c r="M155" s="258"/>
      <c r="N155" s="258"/>
      <c r="O155" s="253"/>
    </row>
    <row r="156" spans="1:15" ht="9.75" customHeight="1">
      <c r="A156" s="343"/>
      <c r="B156" s="177" t="s">
        <v>175</v>
      </c>
      <c r="C156" s="257">
        <f t="shared" si="8"/>
        <v>99355.4906239457</v>
      </c>
      <c r="D156" s="258">
        <f t="shared" si="7"/>
        <v>193736.29063104134</v>
      </c>
      <c r="E156" s="258">
        <f t="shared" si="7"/>
        <v>296104.76094518445</v>
      </c>
      <c r="F156" s="258">
        <f t="shared" si="7"/>
        <v>397397.7627859083</v>
      </c>
      <c r="G156" s="258">
        <f t="shared" si="7"/>
        <v>502279.3323883093</v>
      </c>
      <c r="H156" s="258">
        <f t="shared" si="7"/>
        <v>626409.1221019045</v>
      </c>
      <c r="I156" s="258">
        <f t="shared" si="7"/>
        <v>754667.630940907</v>
      </c>
      <c r="J156" s="258">
        <f t="shared" si="7"/>
        <v>866571.5320706923</v>
      </c>
      <c r="K156" s="258">
        <f t="shared" si="7"/>
        <v>963752.3375551973</v>
      </c>
      <c r="L156" s="258"/>
      <c r="M156" s="258"/>
      <c r="N156" s="258"/>
      <c r="O156" s="253"/>
    </row>
    <row r="157" spans="1:15" ht="9.75" customHeight="1">
      <c r="A157" s="343"/>
      <c r="B157" s="177" t="s">
        <v>176</v>
      </c>
      <c r="C157" s="257">
        <f t="shared" si="8"/>
        <v>151112.47848869226</v>
      </c>
      <c r="D157" s="258">
        <f t="shared" si="7"/>
        <v>287533.1927217018</v>
      </c>
      <c r="E157" s="258">
        <f t="shared" si="7"/>
        <v>439408.9548733971</v>
      </c>
      <c r="F157" s="258">
        <f t="shared" si="7"/>
        <v>576867.8047220871</v>
      </c>
      <c r="G157" s="258">
        <f t="shared" si="7"/>
        <v>710843.7288526122</v>
      </c>
      <c r="H157" s="258">
        <f t="shared" si="7"/>
        <v>868146.7231547756</v>
      </c>
      <c r="I157" s="258">
        <f t="shared" si="7"/>
        <v>1044376.4134937939</v>
      </c>
      <c r="J157" s="258">
        <f t="shared" si="7"/>
        <v>1196926.1353983176</v>
      </c>
      <c r="K157" s="258">
        <f t="shared" si="7"/>
        <v>1316864.6068032065</v>
      </c>
      <c r="L157" s="258"/>
      <c r="M157" s="258"/>
      <c r="N157" s="258"/>
      <c r="O157" s="253"/>
    </row>
    <row r="158" spans="1:15" ht="33.75">
      <c r="A158" s="343" t="s">
        <v>155</v>
      </c>
      <c r="B158" s="178" t="s">
        <v>127</v>
      </c>
      <c r="C158" s="257">
        <f t="shared" si="8"/>
        <v>17429.61253561251</v>
      </c>
      <c r="D158" s="258">
        <f t="shared" si="7"/>
        <v>30833.612535612636</v>
      </c>
      <c r="E158" s="258">
        <f t="shared" si="7"/>
        <v>40964.61253561255</v>
      </c>
      <c r="F158" s="258">
        <f t="shared" si="7"/>
        <v>56146.00936100942</v>
      </c>
      <c r="G158" s="258">
        <f t="shared" si="7"/>
        <v>70083.00936100975</v>
      </c>
      <c r="H158" s="258">
        <f t="shared" si="7"/>
        <v>70083.00936100975</v>
      </c>
      <c r="I158" s="258">
        <f t="shared" si="7"/>
        <v>73724.18588430721</v>
      </c>
      <c r="J158" s="258">
        <f t="shared" si="7"/>
        <v>76356.1858843072</v>
      </c>
      <c r="K158" s="258">
        <f t="shared" si="7"/>
        <v>86081.18588430711</v>
      </c>
      <c r="L158" s="258"/>
      <c r="M158" s="258"/>
      <c r="N158" s="258"/>
      <c r="O158" s="253"/>
    </row>
    <row r="159" spans="1:15" ht="9.75" customHeight="1">
      <c r="A159" s="345"/>
      <c r="B159" s="179"/>
      <c r="C159" s="185"/>
      <c r="D159" s="259"/>
      <c r="E159" s="259"/>
      <c r="F159" s="259"/>
      <c r="G159" s="259"/>
      <c r="H159" s="259"/>
      <c r="I159" s="259"/>
      <c r="J159" s="259"/>
      <c r="K159" s="259"/>
      <c r="L159" s="185"/>
      <c r="M159" s="185"/>
      <c r="N159" s="185"/>
      <c r="O159" s="253"/>
    </row>
    <row r="160" spans="1:15" ht="9.75" customHeight="1">
      <c r="A160" s="342" t="s">
        <v>177</v>
      </c>
      <c r="B160" s="177" t="s">
        <v>152</v>
      </c>
      <c r="C160" s="189">
        <f aca="true" t="shared" si="9" ref="C160:K168">+C140/C150</f>
        <v>10.221458501901424</v>
      </c>
      <c r="D160" s="189">
        <f t="shared" si="9"/>
        <v>9.751073863717565</v>
      </c>
      <c r="E160" s="189">
        <f t="shared" si="9"/>
        <v>9.418439996214163</v>
      </c>
      <c r="F160" s="189">
        <f t="shared" si="9"/>
        <v>9.215142406454474</v>
      </c>
      <c r="G160" s="189">
        <f t="shared" si="9"/>
        <v>9.09054163738581</v>
      </c>
      <c r="H160" s="189">
        <f t="shared" si="9"/>
        <v>9.07202216485689</v>
      </c>
      <c r="I160" s="189">
        <f t="shared" si="9"/>
        <v>9.072588664847954</v>
      </c>
      <c r="J160" s="189">
        <f t="shared" si="9"/>
        <v>9.013070916519329</v>
      </c>
      <c r="K160" s="189">
        <f t="shared" si="9"/>
        <v>8.95671453246518</v>
      </c>
      <c r="L160" s="189"/>
      <c r="M160" s="189"/>
      <c r="N160" s="189"/>
      <c r="O160" s="253"/>
    </row>
    <row r="161" spans="1:15" ht="9.75" customHeight="1">
      <c r="A161" s="343"/>
      <c r="B161" s="172" t="s">
        <v>121</v>
      </c>
      <c r="C161" s="190">
        <f t="shared" si="9"/>
        <v>10.354577254398341</v>
      </c>
      <c r="D161" s="190">
        <f t="shared" si="9"/>
        <v>9.86516567793713</v>
      </c>
      <c r="E161" s="190">
        <f t="shared" si="9"/>
        <v>9.512819817728042</v>
      </c>
      <c r="F161" s="190">
        <f t="shared" si="9"/>
        <v>9.307829491995452</v>
      </c>
      <c r="G161" s="190">
        <f t="shared" si="9"/>
        <v>9.177363847360233</v>
      </c>
      <c r="H161" s="190">
        <f t="shared" si="9"/>
        <v>9.142554217200129</v>
      </c>
      <c r="I161" s="190">
        <f t="shared" si="9"/>
        <v>9.135630634596493</v>
      </c>
      <c r="J161" s="190">
        <f t="shared" si="9"/>
        <v>9.068426800457782</v>
      </c>
      <c r="K161" s="190">
        <f t="shared" si="9"/>
        <v>9.010024605055996</v>
      </c>
      <c r="L161" s="190"/>
      <c r="M161" s="190"/>
      <c r="N161" s="190"/>
      <c r="O161" s="253"/>
    </row>
    <row r="162" spans="1:15" ht="9.75" customHeight="1">
      <c r="A162" s="343"/>
      <c r="B162" s="177" t="s">
        <v>165</v>
      </c>
      <c r="C162" s="190">
        <f t="shared" si="9"/>
        <v>7.394173189241197</v>
      </c>
      <c r="D162" s="190">
        <f t="shared" si="9"/>
        <v>7.13963887326736</v>
      </c>
      <c r="E162" s="190">
        <f t="shared" si="9"/>
        <v>7.026491838991628</v>
      </c>
      <c r="F162" s="190">
        <f t="shared" si="9"/>
        <v>6.928744862478525</v>
      </c>
      <c r="G162" s="190">
        <f t="shared" si="9"/>
        <v>6.864523076277103</v>
      </c>
      <c r="H162" s="190">
        <f t="shared" si="9"/>
        <v>6.842566828838096</v>
      </c>
      <c r="I162" s="190">
        <f t="shared" si="9"/>
        <v>6.841935367834704</v>
      </c>
      <c r="J162" s="190">
        <f t="shared" si="9"/>
        <v>6.823625423440711</v>
      </c>
      <c r="K162" s="190">
        <f t="shared" si="9"/>
        <v>6.776427737009626</v>
      </c>
      <c r="L162" s="190"/>
      <c r="M162" s="190"/>
      <c r="N162" s="190"/>
      <c r="O162" s="253"/>
    </row>
    <row r="163" spans="1:15" ht="9.75" customHeight="1">
      <c r="A163" s="343"/>
      <c r="B163" s="177" t="s">
        <v>166</v>
      </c>
      <c r="C163" s="190">
        <f t="shared" si="9"/>
        <v>9.406814090403634</v>
      </c>
      <c r="D163" s="190">
        <f t="shared" si="9"/>
        <v>9.025443174989148</v>
      </c>
      <c r="E163" s="190">
        <f t="shared" si="9"/>
        <v>8.717047811334414</v>
      </c>
      <c r="F163" s="190">
        <f t="shared" si="9"/>
        <v>8.485753538811794</v>
      </c>
      <c r="G163" s="190">
        <f t="shared" si="9"/>
        <v>8.277702190630512</v>
      </c>
      <c r="H163" s="190">
        <f t="shared" si="9"/>
        <v>8.192013065024524</v>
      </c>
      <c r="I163" s="190">
        <f t="shared" si="9"/>
        <v>8.128236511977804</v>
      </c>
      <c r="J163" s="190">
        <f t="shared" si="9"/>
        <v>8.040098559641946</v>
      </c>
      <c r="K163" s="190">
        <f t="shared" si="9"/>
        <v>7.971138225228964</v>
      </c>
      <c r="L163" s="190"/>
      <c r="M163" s="190"/>
      <c r="N163" s="190"/>
      <c r="O163" s="253"/>
    </row>
    <row r="164" spans="1:15" ht="9.75" customHeight="1">
      <c r="A164" s="343"/>
      <c r="B164" s="177" t="s">
        <v>173</v>
      </c>
      <c r="C164" s="190">
        <f t="shared" si="9"/>
        <v>7.018478065698278</v>
      </c>
      <c r="D164" s="190">
        <f t="shared" si="9"/>
        <v>6.520040548433062</v>
      </c>
      <c r="E164" s="190">
        <f t="shared" si="9"/>
        <v>5.831165104828841</v>
      </c>
      <c r="F164" s="190">
        <f t="shared" si="9"/>
        <v>5.6053734983471495</v>
      </c>
      <c r="G164" s="190">
        <f t="shared" si="9"/>
        <v>5.394948788948242</v>
      </c>
      <c r="H164" s="190">
        <f t="shared" si="9"/>
        <v>5.18270437176136</v>
      </c>
      <c r="I164" s="190">
        <f t="shared" si="9"/>
        <v>5.044569038987418</v>
      </c>
      <c r="J164" s="190">
        <f t="shared" si="9"/>
        <v>4.891488140498307</v>
      </c>
      <c r="K164" s="190">
        <f t="shared" si="9"/>
        <v>4.702829044820835</v>
      </c>
      <c r="L164" s="190"/>
      <c r="M164" s="190"/>
      <c r="N164" s="190"/>
      <c r="O164" s="253"/>
    </row>
    <row r="165" spans="1:15" ht="9.75" customHeight="1">
      <c r="A165" s="343"/>
      <c r="B165" s="135" t="s">
        <v>174</v>
      </c>
      <c r="C165" s="190">
        <f t="shared" si="9"/>
        <v>3.6638784895394756</v>
      </c>
      <c r="D165" s="190">
        <f t="shared" si="9"/>
        <v>3.522968571391251</v>
      </c>
      <c r="E165" s="190">
        <f t="shared" si="9"/>
        <v>3.502735703634187</v>
      </c>
      <c r="F165" s="190">
        <f t="shared" si="9"/>
        <v>3.36605590361285</v>
      </c>
      <c r="G165" s="190">
        <f t="shared" si="9"/>
        <v>3.2955719983569125</v>
      </c>
      <c r="H165" s="190">
        <f t="shared" si="9"/>
        <v>3.362526456825868</v>
      </c>
      <c r="I165" s="190">
        <f t="shared" si="9"/>
        <v>3.397514114339706</v>
      </c>
      <c r="J165" s="190">
        <f t="shared" si="9"/>
        <v>3.3222469083487662</v>
      </c>
      <c r="K165" s="190">
        <f t="shared" si="9"/>
        <v>3.2659784968157703</v>
      </c>
      <c r="L165" s="190"/>
      <c r="M165" s="190"/>
      <c r="N165" s="190"/>
      <c r="O165" s="253"/>
    </row>
    <row r="166" spans="1:15" ht="9.75" customHeight="1">
      <c r="A166" s="343"/>
      <c r="B166" s="177" t="s">
        <v>175</v>
      </c>
      <c r="C166" s="190">
        <f t="shared" si="9"/>
        <v>8.931606371419</v>
      </c>
      <c r="D166" s="190">
        <f t="shared" si="9"/>
        <v>8.395902992774207</v>
      </c>
      <c r="E166" s="190">
        <f t="shared" si="9"/>
        <v>8.077829846196195</v>
      </c>
      <c r="F166" s="190">
        <f t="shared" si="9"/>
        <v>7.872975331235238</v>
      </c>
      <c r="G166" s="190">
        <f t="shared" si="9"/>
        <v>7.7157323028678</v>
      </c>
      <c r="H166" s="190">
        <f t="shared" si="9"/>
        <v>7.657998242457933</v>
      </c>
      <c r="I166" s="190">
        <f t="shared" si="9"/>
        <v>7.634552482631149</v>
      </c>
      <c r="J166" s="190">
        <f t="shared" si="9"/>
        <v>7.557254159871426</v>
      </c>
      <c r="K166" s="190">
        <f t="shared" si="9"/>
        <v>7.4970453318258565</v>
      </c>
      <c r="L166" s="190"/>
      <c r="M166" s="190"/>
      <c r="N166" s="190"/>
      <c r="O166" s="253"/>
    </row>
    <row r="167" spans="1:15" ht="9.75" customHeight="1">
      <c r="A167" s="343" t="s">
        <v>178</v>
      </c>
      <c r="B167" s="177" t="s">
        <v>176</v>
      </c>
      <c r="C167" s="190">
        <f t="shared" si="9"/>
        <v>8.917889831701293</v>
      </c>
      <c r="D167" s="190">
        <f t="shared" si="9"/>
        <v>8.382212855307177</v>
      </c>
      <c r="E167" s="190">
        <f t="shared" si="9"/>
        <v>7.980619213742962</v>
      </c>
      <c r="F167" s="190">
        <f t="shared" si="9"/>
        <v>7.7601534125952645</v>
      </c>
      <c r="G167" s="190">
        <f t="shared" si="9"/>
        <v>7.570121046389799</v>
      </c>
      <c r="H167" s="190">
        <f t="shared" si="9"/>
        <v>7.480103649505831</v>
      </c>
      <c r="I167" s="190">
        <f t="shared" si="9"/>
        <v>7.409323829079095</v>
      </c>
      <c r="J167" s="190">
        <f t="shared" si="9"/>
        <v>7.3120037141068925</v>
      </c>
      <c r="K167" s="190">
        <f t="shared" si="9"/>
        <v>7.278040121215722</v>
      </c>
      <c r="L167" s="190"/>
      <c r="M167" s="190"/>
      <c r="N167" s="190"/>
      <c r="O167" s="253"/>
    </row>
    <row r="168" spans="1:15" ht="33.75">
      <c r="A168" s="343"/>
      <c r="B168" s="178" t="s">
        <v>127</v>
      </c>
      <c r="C168" s="190">
        <f t="shared" si="9"/>
        <v>4.580708243564228</v>
      </c>
      <c r="D168" s="190">
        <f t="shared" si="9"/>
        <v>4.455036355463277</v>
      </c>
      <c r="E168" s="190">
        <f t="shared" si="9"/>
        <v>4.294629035322545</v>
      </c>
      <c r="F168" s="190">
        <f t="shared" si="9"/>
        <v>4.325867011360055</v>
      </c>
      <c r="G168" s="190">
        <f t="shared" si="9"/>
        <v>4.508072744483762</v>
      </c>
      <c r="H168" s="190">
        <f t="shared" si="9"/>
        <v>4.508072744483762</v>
      </c>
      <c r="I168" s="190">
        <f t="shared" si="9"/>
        <v>4.435239903418998</v>
      </c>
      <c r="J168" s="190">
        <f t="shared" si="9"/>
        <v>4.489931131535131</v>
      </c>
      <c r="K168" s="190">
        <f t="shared" si="9"/>
        <v>4.664231136038236</v>
      </c>
      <c r="L168" s="190"/>
      <c r="M168" s="190"/>
      <c r="N168" s="190"/>
      <c r="O168" s="253"/>
    </row>
    <row r="169" spans="1:15" ht="9.75" customHeight="1">
      <c r="A169" s="345"/>
      <c r="B169" s="179"/>
      <c r="C169" s="191"/>
      <c r="D169" s="260"/>
      <c r="E169" s="260"/>
      <c r="F169" s="260"/>
      <c r="G169" s="260"/>
      <c r="H169" s="260"/>
      <c r="I169" s="260"/>
      <c r="J169" s="260"/>
      <c r="K169" s="260"/>
      <c r="L169" s="191"/>
      <c r="M169" s="191"/>
      <c r="N169" s="191"/>
      <c r="O169" s="253"/>
    </row>
    <row r="170" spans="1:15" ht="9.75" customHeight="1">
      <c r="A170" s="342" t="s">
        <v>156</v>
      </c>
      <c r="B170" s="192" t="s">
        <v>157</v>
      </c>
      <c r="C170" s="195">
        <f aca="true" t="shared" si="10" ref="C170:K178">+C130*1000000/C140</f>
        <v>208.28683165585255</v>
      </c>
      <c r="D170" s="195">
        <f t="shared" si="10"/>
        <v>207.69080248096722</v>
      </c>
      <c r="E170" s="195">
        <f t="shared" si="10"/>
        <v>205.3296464711822</v>
      </c>
      <c r="F170" s="195">
        <f t="shared" si="10"/>
        <v>202.462190893743</v>
      </c>
      <c r="G170" s="195">
        <f t="shared" si="10"/>
        <v>201.75183510695683</v>
      </c>
      <c r="H170" s="195">
        <f t="shared" si="10"/>
        <v>200.12279315144846</v>
      </c>
      <c r="I170" s="195">
        <f t="shared" si="10"/>
        <v>199.45192225955338</v>
      </c>
      <c r="J170" s="195">
        <f t="shared" si="10"/>
        <v>199.20745716207784</v>
      </c>
      <c r="K170" s="195">
        <f t="shared" si="10"/>
        <v>199.80821834443165</v>
      </c>
      <c r="L170" s="195"/>
      <c r="M170" s="195"/>
      <c r="N170" s="195"/>
      <c r="O170" s="253"/>
    </row>
    <row r="171" spans="1:15" ht="9.75" customHeight="1">
      <c r="A171" s="343"/>
      <c r="B171" s="172" t="s">
        <v>121</v>
      </c>
      <c r="C171" s="173">
        <f t="shared" si="10"/>
        <v>209.7108590087835</v>
      </c>
      <c r="D171" s="173">
        <f t="shared" si="10"/>
        <v>209.02608962659883</v>
      </c>
      <c r="E171" s="173">
        <f t="shared" si="10"/>
        <v>206.46286308064484</v>
      </c>
      <c r="F171" s="173">
        <f t="shared" si="10"/>
        <v>203.63802502056944</v>
      </c>
      <c r="G171" s="173">
        <f t="shared" si="10"/>
        <v>203.00005705047343</v>
      </c>
      <c r="H171" s="173">
        <f t="shared" si="10"/>
        <v>201.13239288768867</v>
      </c>
      <c r="I171" s="173">
        <f t="shared" si="10"/>
        <v>200.31910189655252</v>
      </c>
      <c r="J171" s="173">
        <f t="shared" si="10"/>
        <v>200.00404772895033</v>
      </c>
      <c r="K171" s="173">
        <f t="shared" si="10"/>
        <v>200.65157552556985</v>
      </c>
      <c r="L171" s="173"/>
      <c r="M171" s="173"/>
      <c r="N171" s="173"/>
      <c r="O171" s="253"/>
    </row>
    <row r="172" spans="1:15" ht="9.75" customHeight="1">
      <c r="A172" s="343"/>
      <c r="B172" s="177" t="s">
        <v>165</v>
      </c>
      <c r="C172" s="173">
        <f t="shared" si="10"/>
        <v>204.43978606780078</v>
      </c>
      <c r="D172" s="173">
        <f t="shared" si="10"/>
        <v>200.23315775360373</v>
      </c>
      <c r="E172" s="173">
        <f t="shared" si="10"/>
        <v>199.07262850899582</v>
      </c>
      <c r="F172" s="173">
        <f t="shared" si="10"/>
        <v>196.5996927577257</v>
      </c>
      <c r="G172" s="173">
        <f t="shared" si="10"/>
        <v>196.86735364556478</v>
      </c>
      <c r="H172" s="173">
        <f t="shared" si="10"/>
        <v>196.50139618379595</v>
      </c>
      <c r="I172" s="173">
        <f t="shared" si="10"/>
        <v>197.32559802373643</v>
      </c>
      <c r="J172" s="173">
        <f t="shared" si="10"/>
        <v>197.87058810542388</v>
      </c>
      <c r="K172" s="173">
        <f t="shared" si="10"/>
        <v>198.27888816065825</v>
      </c>
      <c r="L172" s="173"/>
      <c r="M172" s="173"/>
      <c r="N172" s="173"/>
      <c r="O172" s="253"/>
    </row>
    <row r="173" spans="1:15" ht="9.75" customHeight="1">
      <c r="A173" s="343"/>
      <c r="B173" s="177" t="s">
        <v>166</v>
      </c>
      <c r="C173" s="173">
        <f t="shared" si="10"/>
        <v>226.19780384904053</v>
      </c>
      <c r="D173" s="173">
        <f t="shared" si="10"/>
        <v>228.9699273724124</v>
      </c>
      <c r="E173" s="173">
        <f t="shared" si="10"/>
        <v>224.7463334769339</v>
      </c>
      <c r="F173" s="173">
        <f t="shared" si="10"/>
        <v>221.23205859688613</v>
      </c>
      <c r="G173" s="173">
        <f t="shared" si="10"/>
        <v>219.98575200087487</v>
      </c>
      <c r="H173" s="173">
        <f t="shared" si="10"/>
        <v>216.49957334255043</v>
      </c>
      <c r="I173" s="173">
        <f t="shared" si="10"/>
        <v>215.76003848996933</v>
      </c>
      <c r="J173" s="173">
        <f t="shared" si="10"/>
        <v>215.15898156494745</v>
      </c>
      <c r="K173" s="173">
        <f t="shared" si="10"/>
        <v>216.4063827964907</v>
      </c>
      <c r="L173" s="173"/>
      <c r="M173" s="173"/>
      <c r="N173" s="173"/>
      <c r="O173" s="253"/>
    </row>
    <row r="174" spans="1:15" ht="9.75" customHeight="1">
      <c r="A174" s="343"/>
      <c r="B174" s="177" t="s">
        <v>173</v>
      </c>
      <c r="C174" s="173">
        <f t="shared" si="10"/>
        <v>153.35245156599467</v>
      </c>
      <c r="D174" s="173">
        <f t="shared" si="10"/>
        <v>144.58457386683364</v>
      </c>
      <c r="E174" s="173">
        <f t="shared" si="10"/>
        <v>136.4228727683636</v>
      </c>
      <c r="F174" s="173">
        <f t="shared" si="10"/>
        <v>135.07482358388634</v>
      </c>
      <c r="G174" s="173">
        <f t="shared" si="10"/>
        <v>134.73825501337083</v>
      </c>
      <c r="H174" s="173">
        <f t="shared" si="10"/>
        <v>131.8806744632143</v>
      </c>
      <c r="I174" s="173">
        <f t="shared" si="10"/>
        <v>126.3939182763885</v>
      </c>
      <c r="J174" s="173">
        <f t="shared" si="10"/>
        <v>122.5200704884189</v>
      </c>
      <c r="K174" s="173">
        <f t="shared" si="10"/>
        <v>123.82327139771675</v>
      </c>
      <c r="L174" s="173"/>
      <c r="M174" s="173"/>
      <c r="N174" s="173"/>
      <c r="O174" s="253"/>
    </row>
    <row r="175" spans="1:15" ht="9.75" customHeight="1">
      <c r="A175" s="343"/>
      <c r="B175" s="135" t="s">
        <v>174</v>
      </c>
      <c r="C175" s="173">
        <f t="shared" si="10"/>
        <v>455.677565402694</v>
      </c>
      <c r="D175" s="173">
        <f t="shared" si="10"/>
        <v>398.8770330356053</v>
      </c>
      <c r="E175" s="173">
        <f t="shared" si="10"/>
        <v>413.3971733050171</v>
      </c>
      <c r="F175" s="173">
        <f t="shared" si="10"/>
        <v>421.43711087628543</v>
      </c>
      <c r="G175" s="173">
        <f t="shared" si="10"/>
        <v>414.72420105210574</v>
      </c>
      <c r="H175" s="173">
        <f t="shared" si="10"/>
        <v>396.8248577913066</v>
      </c>
      <c r="I175" s="173">
        <f t="shared" si="10"/>
        <v>377.87593638100356</v>
      </c>
      <c r="J175" s="173">
        <f t="shared" si="10"/>
        <v>375.1920478074579</v>
      </c>
      <c r="K175" s="173">
        <f t="shared" si="10"/>
        <v>373.8428038865946</v>
      </c>
      <c r="L175" s="173"/>
      <c r="M175" s="173"/>
      <c r="N175" s="173"/>
      <c r="O175" s="253"/>
    </row>
    <row r="176" spans="1:15" ht="9.75" customHeight="1">
      <c r="A176" s="343" t="s">
        <v>159</v>
      </c>
      <c r="B176" s="177" t="s">
        <v>175</v>
      </c>
      <c r="C176" s="173">
        <f t="shared" si="10"/>
        <v>210.67467743405186</v>
      </c>
      <c r="D176" s="173">
        <f t="shared" si="10"/>
        <v>211.3299441078349</v>
      </c>
      <c r="E176" s="173">
        <f t="shared" si="10"/>
        <v>207.79564596037554</v>
      </c>
      <c r="F176" s="173">
        <f t="shared" si="10"/>
        <v>203.79084995198673</v>
      </c>
      <c r="G176" s="173">
        <f t="shared" si="10"/>
        <v>201.65486042688875</v>
      </c>
      <c r="H176" s="173">
        <f t="shared" si="10"/>
        <v>198.90233687936026</v>
      </c>
      <c r="I176" s="173">
        <f t="shared" si="10"/>
        <v>194.32746169518862</v>
      </c>
      <c r="J176" s="173">
        <f t="shared" si="10"/>
        <v>193.4649282612255</v>
      </c>
      <c r="K176" s="173">
        <f t="shared" si="10"/>
        <v>192.95649124778322</v>
      </c>
      <c r="L176" s="173"/>
      <c r="M176" s="173"/>
      <c r="N176" s="173"/>
      <c r="O176" s="253"/>
    </row>
    <row r="177" spans="1:15" ht="9.75" customHeight="1">
      <c r="A177" s="343" t="s">
        <v>159</v>
      </c>
      <c r="B177" s="177" t="s">
        <v>176</v>
      </c>
      <c r="C177" s="173">
        <f t="shared" si="10"/>
        <v>195.37808845445835</v>
      </c>
      <c r="D177" s="173">
        <f t="shared" si="10"/>
        <v>197.87682081017704</v>
      </c>
      <c r="E177" s="173">
        <f t="shared" si="10"/>
        <v>193.95952737535228</v>
      </c>
      <c r="F177" s="173">
        <f t="shared" si="10"/>
        <v>191.52246342549842</v>
      </c>
      <c r="G177" s="173">
        <f t="shared" si="10"/>
        <v>190.60375477629321</v>
      </c>
      <c r="H177" s="173">
        <f t="shared" si="10"/>
        <v>188.12705803095636</v>
      </c>
      <c r="I177" s="173">
        <f t="shared" si="10"/>
        <v>185.87417724779607</v>
      </c>
      <c r="J177" s="173">
        <f t="shared" si="10"/>
        <v>184.18678888328265</v>
      </c>
      <c r="K177" s="173">
        <f t="shared" si="10"/>
        <v>185.45803556788556</v>
      </c>
      <c r="L177" s="173"/>
      <c r="M177" s="173"/>
      <c r="N177" s="173"/>
      <c r="O177" s="253"/>
    </row>
    <row r="178" spans="1:15" ht="33.75">
      <c r="A178" s="344"/>
      <c r="B178" s="178" t="s">
        <v>127</v>
      </c>
      <c r="C178" s="173">
        <f t="shared" si="10"/>
        <v>71.88641228341356</v>
      </c>
      <c r="D178" s="173">
        <f t="shared" si="10"/>
        <v>70.4370062455226</v>
      </c>
      <c r="E178" s="173">
        <f t="shared" si="10"/>
        <v>69.05643434064083</v>
      </c>
      <c r="F178" s="173">
        <f t="shared" si="10"/>
        <v>69.003583256421</v>
      </c>
      <c r="G178" s="173">
        <f t="shared" si="10"/>
        <v>67.6336903592001</v>
      </c>
      <c r="H178" s="173">
        <f t="shared" si="10"/>
        <v>67.6336903592001</v>
      </c>
      <c r="I178" s="173">
        <f t="shared" si="10"/>
        <v>68.05945360334485</v>
      </c>
      <c r="J178" s="173">
        <f t="shared" si="10"/>
        <v>67.74442322515344</v>
      </c>
      <c r="K178" s="173">
        <f t="shared" si="10"/>
        <v>68.63148531055388</v>
      </c>
      <c r="L178" s="173"/>
      <c r="M178" s="173"/>
      <c r="N178" s="173"/>
      <c r="O178" s="253"/>
    </row>
    <row r="179" spans="1:15" ht="9.75" customHeight="1">
      <c r="A179" s="345"/>
      <c r="B179" s="179"/>
      <c r="C179" s="180"/>
      <c r="D179" s="261"/>
      <c r="E179" s="261"/>
      <c r="F179" s="261"/>
      <c r="G179" s="261"/>
      <c r="H179" s="261"/>
      <c r="I179" s="261"/>
      <c r="J179" s="261"/>
      <c r="K179" s="261"/>
      <c r="L179" s="180"/>
      <c r="M179" s="180"/>
      <c r="N179" s="180"/>
      <c r="O179" s="253"/>
    </row>
    <row r="180" spans="1:15" ht="9.75" customHeight="1">
      <c r="A180" s="342" t="s">
        <v>158</v>
      </c>
      <c r="B180" s="177" t="s">
        <v>157</v>
      </c>
      <c r="C180" s="173">
        <f aca="true" t="shared" si="11" ref="C180:K188">+C130*1000000/C150</f>
        <v>2128.9952062628245</v>
      </c>
      <c r="D180" s="173">
        <f t="shared" si="11"/>
        <v>2025.2083558066865</v>
      </c>
      <c r="E180" s="173">
        <f t="shared" si="11"/>
        <v>1933.8849547326968</v>
      </c>
      <c r="F180" s="173">
        <f t="shared" si="11"/>
        <v>1865.7179210086122</v>
      </c>
      <c r="G180" s="173">
        <f t="shared" si="11"/>
        <v>1834.0334574587873</v>
      </c>
      <c r="H180" s="173">
        <f t="shared" si="11"/>
        <v>1815.5184151630108</v>
      </c>
      <c r="I180" s="173">
        <f t="shared" si="11"/>
        <v>1809.5452490741593</v>
      </c>
      <c r="J180" s="173">
        <f t="shared" si="11"/>
        <v>1795.4709385012939</v>
      </c>
      <c r="K180" s="173">
        <f t="shared" si="11"/>
        <v>1789.6251729515463</v>
      </c>
      <c r="L180" s="173"/>
      <c r="M180" s="173"/>
      <c r="N180" s="173"/>
      <c r="O180" s="253"/>
    </row>
    <row r="181" spans="1:15" ht="9.75" customHeight="1">
      <c r="A181" s="343"/>
      <c r="B181" s="177" t="s">
        <v>121</v>
      </c>
      <c r="C181" s="173">
        <f t="shared" si="11"/>
        <v>2171.467290692687</v>
      </c>
      <c r="D181" s="173">
        <f t="shared" si="11"/>
        <v>2062.077005177733</v>
      </c>
      <c r="E181" s="173">
        <f t="shared" si="11"/>
        <v>1964.0440155384297</v>
      </c>
      <c r="F181" s="173">
        <f t="shared" si="11"/>
        <v>1895.4280149781641</v>
      </c>
      <c r="G181" s="173">
        <f t="shared" si="11"/>
        <v>1863.0053845870796</v>
      </c>
      <c r="H181" s="173">
        <f t="shared" si="11"/>
        <v>1838.863806810891</v>
      </c>
      <c r="I181" s="173">
        <f t="shared" si="11"/>
        <v>1830.0413239810018</v>
      </c>
      <c r="J181" s="173">
        <f t="shared" si="11"/>
        <v>1813.7220666252506</v>
      </c>
      <c r="K181" s="173">
        <f t="shared" si="11"/>
        <v>1807.875632528636</v>
      </c>
      <c r="L181" s="173"/>
      <c r="M181" s="173"/>
      <c r="N181" s="173"/>
      <c r="O181" s="253"/>
    </row>
    <row r="182" spans="1:15" ht="9.75" customHeight="1">
      <c r="A182" s="343"/>
      <c r="B182" s="177" t="s">
        <v>165</v>
      </c>
      <c r="C182" s="173">
        <f t="shared" si="11"/>
        <v>1511.6631849567386</v>
      </c>
      <c r="D182" s="173">
        <f t="shared" si="11"/>
        <v>1429.592436814705</v>
      </c>
      <c r="E182" s="173">
        <f t="shared" si="11"/>
        <v>1398.782199585071</v>
      </c>
      <c r="F182" s="173">
        <f t="shared" si="11"/>
        <v>1362.1891111599487</v>
      </c>
      <c r="G182" s="173">
        <f t="shared" si="11"/>
        <v>1351.4004920655848</v>
      </c>
      <c r="H182" s="173">
        <f t="shared" si="11"/>
        <v>1344.573935347615</v>
      </c>
      <c r="I182" s="173">
        <f t="shared" si="11"/>
        <v>1350.088988097736</v>
      </c>
      <c r="J182" s="173">
        <f t="shared" si="11"/>
        <v>1350.1947755473354</v>
      </c>
      <c r="K182" s="173">
        <f t="shared" si="11"/>
        <v>1343.622557395314</v>
      </c>
      <c r="L182" s="173"/>
      <c r="M182" s="173"/>
      <c r="N182" s="173"/>
      <c r="O182" s="253"/>
    </row>
    <row r="183" spans="1:15" ht="9.75" customHeight="1">
      <c r="A183" s="343"/>
      <c r="B183" s="177" t="s">
        <v>166</v>
      </c>
      <c r="C183" s="173">
        <f t="shared" si="11"/>
        <v>2127.8006884655115</v>
      </c>
      <c r="D183" s="173">
        <f t="shared" si="11"/>
        <v>2066.5550682811004</v>
      </c>
      <c r="E183" s="173">
        <f t="shared" si="11"/>
        <v>1959.124534340541</v>
      </c>
      <c r="F183" s="173">
        <f t="shared" si="11"/>
        <v>1877.3207241371447</v>
      </c>
      <c r="G183" s="173">
        <f t="shared" si="11"/>
        <v>1820.9765412451425</v>
      </c>
      <c r="H183" s="173">
        <f t="shared" si="11"/>
        <v>1773.5673333944085</v>
      </c>
      <c r="I183" s="173">
        <f t="shared" si="11"/>
        <v>1753.748622679905</v>
      </c>
      <c r="J183" s="173">
        <f t="shared" si="11"/>
        <v>1729.8994177743616</v>
      </c>
      <c r="K183" s="173">
        <f t="shared" si="11"/>
        <v>1725.005190092639</v>
      </c>
      <c r="L183" s="173"/>
      <c r="M183" s="173"/>
      <c r="N183" s="173"/>
      <c r="O183" s="253"/>
    </row>
    <row r="184" spans="1:15" ht="9.75" customHeight="1">
      <c r="A184" s="343"/>
      <c r="B184" s="177" t="s">
        <v>173</v>
      </c>
      <c r="C184" s="173">
        <f t="shared" si="11"/>
        <v>1076.3008176369913</v>
      </c>
      <c r="D184" s="173">
        <f t="shared" si="11"/>
        <v>942.6972842896706</v>
      </c>
      <c r="E184" s="173">
        <f t="shared" si="11"/>
        <v>795.5042951873864</v>
      </c>
      <c r="F184" s="173">
        <f t="shared" si="11"/>
        <v>757.1448364110331</v>
      </c>
      <c r="G184" s="173">
        <f t="shared" si="11"/>
        <v>726.9059857093844</v>
      </c>
      <c r="H184" s="173">
        <f t="shared" si="11"/>
        <v>683.4985480913373</v>
      </c>
      <c r="I184" s="173">
        <f t="shared" si="11"/>
        <v>637.6028468533755</v>
      </c>
      <c r="J184" s="173">
        <f t="shared" si="11"/>
        <v>599.3054717671176</v>
      </c>
      <c r="K184" s="173">
        <f t="shared" si="11"/>
        <v>582.3196771539153</v>
      </c>
      <c r="L184" s="173"/>
      <c r="M184" s="173"/>
      <c r="N184" s="173"/>
      <c r="O184" s="253"/>
    </row>
    <row r="185" spans="1:15" ht="9.75" customHeight="1">
      <c r="A185" s="343"/>
      <c r="B185" s="135" t="s">
        <v>174</v>
      </c>
      <c r="C185" s="173">
        <f t="shared" si="11"/>
        <v>1669.547230044648</v>
      </c>
      <c r="D185" s="173">
        <f t="shared" si="11"/>
        <v>1405.2312512342273</v>
      </c>
      <c r="E185" s="173">
        <f t="shared" si="11"/>
        <v>1448.021038716933</v>
      </c>
      <c r="F185" s="173">
        <f t="shared" si="11"/>
        <v>1418.5808750666638</v>
      </c>
      <c r="G185" s="173">
        <f t="shared" si="11"/>
        <v>1366.753464028262</v>
      </c>
      <c r="H185" s="173">
        <f t="shared" si="11"/>
        <v>1334.3340830494312</v>
      </c>
      <c r="I185" s="173">
        <f t="shared" si="11"/>
        <v>1283.8388273237924</v>
      </c>
      <c r="J185" s="173">
        <f t="shared" si="11"/>
        <v>1246.4806208653697</v>
      </c>
      <c r="K185" s="173">
        <f t="shared" si="11"/>
        <v>1220.9625586829331</v>
      </c>
      <c r="L185" s="173"/>
      <c r="M185" s="173"/>
      <c r="N185" s="173"/>
      <c r="O185" s="253"/>
    </row>
    <row r="186" spans="1:15" ht="9.75" customHeight="1">
      <c r="A186" s="343"/>
      <c r="B186" s="177" t="s">
        <v>175</v>
      </c>
      <c r="C186" s="173">
        <f t="shared" si="11"/>
        <v>1881.6632912666203</v>
      </c>
      <c r="D186" s="173">
        <f t="shared" si="11"/>
        <v>1774.305710197777</v>
      </c>
      <c r="E186" s="173">
        <f t="shared" si="11"/>
        <v>1678.5378708483393</v>
      </c>
      <c r="F186" s="173">
        <f t="shared" si="11"/>
        <v>1604.4403344034533</v>
      </c>
      <c r="G186" s="173">
        <f t="shared" si="11"/>
        <v>1555.914920626043</v>
      </c>
      <c r="H186" s="173">
        <f t="shared" si="11"/>
        <v>1523.1937462429164</v>
      </c>
      <c r="I186" s="173">
        <f t="shared" si="11"/>
        <v>1483.6032051284117</v>
      </c>
      <c r="J186" s="173">
        <f t="shared" si="11"/>
        <v>1462.0636338913735</v>
      </c>
      <c r="K186" s="173">
        <f t="shared" si="11"/>
        <v>1446.60356195469</v>
      </c>
      <c r="L186" s="173"/>
      <c r="M186" s="173"/>
      <c r="N186" s="173"/>
      <c r="O186" s="253"/>
    </row>
    <row r="187" spans="1:15" ht="9.75" customHeight="1">
      <c r="A187" s="343"/>
      <c r="B187" s="177" t="s">
        <v>176</v>
      </c>
      <c r="C187" s="173">
        <f t="shared" si="11"/>
        <v>1742.36026836525</v>
      </c>
      <c r="D187" s="173">
        <f t="shared" si="11"/>
        <v>1658.6456311623806</v>
      </c>
      <c r="E187" s="173">
        <f t="shared" si="11"/>
        <v>1547.9171308602404</v>
      </c>
      <c r="F187" s="173">
        <f t="shared" si="11"/>
        <v>1486.2436981400333</v>
      </c>
      <c r="G187" s="173">
        <f t="shared" si="11"/>
        <v>1442.8934955529373</v>
      </c>
      <c r="H187" s="173">
        <f t="shared" si="11"/>
        <v>1407.2098933481518</v>
      </c>
      <c r="I187" s="173">
        <f t="shared" si="11"/>
        <v>1377.2019706925666</v>
      </c>
      <c r="J187" s="173">
        <f t="shared" si="11"/>
        <v>1346.7744844039848</v>
      </c>
      <c r="K187" s="173">
        <f t="shared" si="11"/>
        <v>1349.7710236649234</v>
      </c>
      <c r="L187" s="173"/>
      <c r="M187" s="173"/>
      <c r="N187" s="173"/>
      <c r="O187" s="253"/>
    </row>
    <row r="188" spans="1:15" ht="33.75">
      <c r="A188" s="345"/>
      <c r="B188" s="205" t="s">
        <v>127</v>
      </c>
      <c r="C188" s="206">
        <f t="shared" si="11"/>
        <v>329.29068134688924</v>
      </c>
      <c r="D188" s="206">
        <f t="shared" si="11"/>
        <v>313.7994235937971</v>
      </c>
      <c r="E188" s="206">
        <f t="shared" si="11"/>
        <v>296.57176799516105</v>
      </c>
      <c r="F188" s="206">
        <f t="shared" si="11"/>
        <v>298.5003244745886</v>
      </c>
      <c r="G188" s="206">
        <f t="shared" si="11"/>
        <v>304.89759611716414</v>
      </c>
      <c r="H188" s="206">
        <f t="shared" si="11"/>
        <v>304.89759611716414</v>
      </c>
      <c r="I188" s="206">
        <f t="shared" si="11"/>
        <v>301.86000442644905</v>
      </c>
      <c r="J188" s="206">
        <f t="shared" si="11"/>
        <v>304.167794826508</v>
      </c>
      <c r="K188" s="206">
        <f t="shared" si="11"/>
        <v>320.1131106980362</v>
      </c>
      <c r="L188" s="206"/>
      <c r="M188" s="206"/>
      <c r="N188" s="206"/>
      <c r="O188" s="253"/>
    </row>
    <row r="189" spans="1:14" ht="9.75" customHeight="1">
      <c r="A189" s="210"/>
      <c r="B189" s="210"/>
      <c r="C189" s="117"/>
      <c r="D189" s="117"/>
      <c r="E189" s="117"/>
      <c r="F189" s="117"/>
      <c r="G189" s="117"/>
      <c r="H189" s="117"/>
      <c r="I189" s="117"/>
      <c r="J189" s="117"/>
      <c r="K189" s="117"/>
      <c r="L189" s="117"/>
      <c r="M189" s="117"/>
      <c r="N189" s="117"/>
    </row>
    <row r="190" spans="1:2" s="264" customFormat="1" ht="11.25">
      <c r="A190" s="262" t="s">
        <v>134</v>
      </c>
      <c r="B190" s="263"/>
    </row>
    <row r="191" spans="1:2" s="264" customFormat="1" ht="11.25">
      <c r="A191" s="265" t="s">
        <v>163</v>
      </c>
      <c r="B191" s="263"/>
    </row>
    <row r="192" s="264" customFormat="1" ht="11.25"/>
    <row r="193" s="264" customFormat="1" ht="11.25"/>
    <row r="194" s="264" customFormat="1" ht="11.25"/>
    <row r="195" s="264" customFormat="1" ht="11.25"/>
    <row r="196" s="264" customFormat="1" ht="11.25"/>
    <row r="197" s="264" customFormat="1" ht="11.25"/>
    <row r="198" s="264" customFormat="1" ht="11.25"/>
    <row r="199" s="264" customFormat="1" ht="11.25"/>
    <row r="200" s="264" customFormat="1" ht="11.25"/>
    <row r="201" s="264" customFormat="1" ht="11.25"/>
    <row r="202" s="264" customFormat="1" ht="11.25"/>
    <row r="203" s="264" customFormat="1" ht="11.25"/>
    <row r="204" s="264" customFormat="1" ht="11.25"/>
    <row r="205" s="264" customFormat="1" ht="11.25"/>
    <row r="206" s="264" customFormat="1" ht="11.25"/>
    <row r="207" s="264" customFormat="1" ht="11.25"/>
    <row r="208" s="264" customFormat="1" ht="11.25"/>
    <row r="209" s="264" customFormat="1" ht="11.25"/>
    <row r="210" s="264" customFormat="1" ht="11.25"/>
    <row r="211" s="264" customFormat="1" ht="11.25"/>
    <row r="212" s="264" customFormat="1" ht="11.25"/>
    <row r="280" spans="2:7" ht="11.25">
      <c r="B280" s="266"/>
      <c r="C280" s="266"/>
      <c r="D280" s="266"/>
      <c r="E280" s="266"/>
      <c r="F280" s="266"/>
      <c r="G280" s="266"/>
    </row>
  </sheetData>
  <sheetProtection/>
  <mergeCells count="13">
    <mergeCell ref="A180:A188"/>
    <mergeCell ref="A119:A128"/>
    <mergeCell ref="A130:A139"/>
    <mergeCell ref="A140:A149"/>
    <mergeCell ref="A150:A159"/>
    <mergeCell ref="A160:A169"/>
    <mergeCell ref="A170:A179"/>
    <mergeCell ref="A109:A118"/>
    <mergeCell ref="A1:G1"/>
    <mergeCell ref="A69:A78"/>
    <mergeCell ref="A79:A88"/>
    <mergeCell ref="A89:A98"/>
    <mergeCell ref="A99:A108"/>
  </mergeCells>
  <printOptions/>
  <pageMargins left="0.7" right="0.7" top="0.75" bottom="0.75" header="0.3" footer="0.3"/>
  <pageSetup fitToHeight="0" fitToWidth="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2.00390625" style="102" customWidth="1"/>
    <col min="2" max="4" width="10.7109375" style="102" customWidth="1"/>
    <col min="5" max="6" width="10.7109375" style="101" customWidth="1"/>
    <col min="7" max="7" width="10.28125" style="101" customWidth="1"/>
    <col min="8" max="16384" width="9.00390625" style="269" customWidth="1"/>
  </cols>
  <sheetData>
    <row r="1" spans="1:7" ht="12">
      <c r="A1" s="267" t="s">
        <v>180</v>
      </c>
      <c r="B1" s="268"/>
      <c r="C1" s="268"/>
      <c r="D1" s="268"/>
      <c r="E1" s="268"/>
      <c r="F1" s="268"/>
      <c r="G1" s="268"/>
    </row>
    <row r="2" ht="12">
      <c r="A2" s="270"/>
    </row>
    <row r="3" spans="1:7" ht="12">
      <c r="A3" s="271"/>
      <c r="B3" s="346" t="str">
        <f>+'HL'!B3</f>
        <v>SEPTEMBER</v>
      </c>
      <c r="C3" s="347"/>
      <c r="D3" s="348"/>
      <c r="E3" s="272" t="s">
        <v>2</v>
      </c>
      <c r="F3" s="273"/>
      <c r="G3" s="274"/>
    </row>
    <row r="4" spans="1:7" ht="12">
      <c r="A4" s="275"/>
      <c r="B4" s="276" t="str">
        <f>+'HL'!B4</f>
        <v>2017P</v>
      </c>
      <c r="C4" s="276" t="str">
        <f>+'HL'!C4</f>
        <v>2016</v>
      </c>
      <c r="D4" s="276" t="str">
        <f>+'HL'!D4</f>
        <v>% CHANGE</v>
      </c>
      <c r="E4" s="276" t="str">
        <f>+'HL'!E4</f>
        <v>2017P</v>
      </c>
      <c r="F4" s="276" t="str">
        <f>+'HL'!F4</f>
        <v>2016</v>
      </c>
      <c r="G4" s="276" t="str">
        <f>+'HL'!G4</f>
        <v>% CHANGE</v>
      </c>
    </row>
    <row r="5" spans="1:7" ht="12">
      <c r="A5" s="87"/>
      <c r="B5" s="277"/>
      <c r="C5" s="277"/>
      <c r="D5" s="277"/>
      <c r="E5" s="277"/>
      <c r="F5" s="277"/>
      <c r="G5" s="277"/>
    </row>
    <row r="6" spans="1:7" ht="12">
      <c r="A6" s="278" t="s">
        <v>9</v>
      </c>
      <c r="B6" s="279">
        <v>181582.54221865453</v>
      </c>
      <c r="C6" s="279">
        <v>161691.2136001262</v>
      </c>
      <c r="D6" s="280">
        <v>12.3020467072014</v>
      </c>
      <c r="E6" s="279">
        <v>1443970.0196565664</v>
      </c>
      <c r="F6" s="279">
        <v>1235160.1062479531</v>
      </c>
      <c r="G6" s="280">
        <v>16.905493656439</v>
      </c>
    </row>
    <row r="7" spans="1:7" ht="12">
      <c r="A7" s="87" t="s">
        <v>6</v>
      </c>
      <c r="B7" s="279">
        <v>21340.319865212707</v>
      </c>
      <c r="C7" s="279">
        <v>18875.877132522488</v>
      </c>
      <c r="D7" s="280">
        <v>13.0560435172788</v>
      </c>
      <c r="E7" s="279">
        <v>182304.2230156143</v>
      </c>
      <c r="F7" s="279">
        <v>151545.20202020483</v>
      </c>
      <c r="G7" s="280">
        <v>20.2969282995238</v>
      </c>
    </row>
    <row r="8" spans="1:7" ht="12">
      <c r="A8" s="87" t="s">
        <v>181</v>
      </c>
      <c r="B8" s="279">
        <v>9724.99999999992</v>
      </c>
      <c r="C8" s="279">
        <v>9883.999999999969</v>
      </c>
      <c r="D8" s="280">
        <v>-1.60866046135218</v>
      </c>
      <c r="E8" s="279">
        <v>86081.18588430711</v>
      </c>
      <c r="F8" s="279">
        <v>69863.49382881689</v>
      </c>
      <c r="G8" s="280">
        <v>23.2133996837141</v>
      </c>
    </row>
    <row r="9" spans="1:7" ht="12">
      <c r="A9" s="87" t="s">
        <v>182</v>
      </c>
      <c r="B9" s="279">
        <v>11615.319865212787</v>
      </c>
      <c r="C9" s="279">
        <v>8991.87713252252</v>
      </c>
      <c r="D9" s="280">
        <v>29.1756959534244</v>
      </c>
      <c r="E9" s="279">
        <v>96223.03713130708</v>
      </c>
      <c r="F9" s="279">
        <v>81681.70819138797</v>
      </c>
      <c r="G9" s="280">
        <v>17.8024300200082</v>
      </c>
    </row>
    <row r="10" spans="1:7" ht="12">
      <c r="A10" s="87" t="s">
        <v>183</v>
      </c>
      <c r="B10" s="279">
        <v>4</v>
      </c>
      <c r="C10" s="279">
        <v>5</v>
      </c>
      <c r="D10" s="280">
        <v>-20</v>
      </c>
      <c r="E10" s="279">
        <v>47</v>
      </c>
      <c r="F10" s="279">
        <v>37</v>
      </c>
      <c r="G10" s="280">
        <v>27.027027027027</v>
      </c>
    </row>
    <row r="11" spans="1:7" ht="12">
      <c r="A11" s="87"/>
      <c r="B11" s="281"/>
      <c r="C11" s="281"/>
      <c r="D11" s="280"/>
      <c r="E11" s="281"/>
      <c r="F11" s="281"/>
      <c r="G11" s="280"/>
    </row>
    <row r="12" spans="1:7" ht="12">
      <c r="A12" s="282" t="s">
        <v>184</v>
      </c>
      <c r="B12" s="281"/>
      <c r="C12" s="281"/>
      <c r="D12" s="280"/>
      <c r="E12" s="281"/>
      <c r="F12" s="281"/>
      <c r="G12" s="280"/>
    </row>
    <row r="13" spans="1:7" ht="12">
      <c r="A13" s="87" t="s">
        <v>185</v>
      </c>
      <c r="B13" s="279">
        <v>21340.319865212707</v>
      </c>
      <c r="C13" s="279">
        <v>18875.877132522488</v>
      </c>
      <c r="D13" s="280">
        <v>13.0560435172788</v>
      </c>
      <c r="E13" s="279">
        <v>182304.2230156143</v>
      </c>
      <c r="F13" s="279">
        <v>151197.3987415163</v>
      </c>
      <c r="G13" s="280">
        <v>20.5736504285219</v>
      </c>
    </row>
    <row r="14" spans="1:7" ht="12">
      <c r="A14" s="87" t="s">
        <v>186</v>
      </c>
      <c r="B14" s="279">
        <v>18843.944865212852</v>
      </c>
      <c r="C14" s="279">
        <v>16356.262889245521</v>
      </c>
      <c r="D14" s="280">
        <v>15.2093543177459</v>
      </c>
      <c r="E14" s="279">
        <v>149580.14389489134</v>
      </c>
      <c r="F14" s="279">
        <v>128080.63128636188</v>
      </c>
      <c r="G14" s="280">
        <v>16.78592023837</v>
      </c>
    </row>
    <row r="15" spans="1:7" ht="12">
      <c r="A15" s="87" t="s">
        <v>187</v>
      </c>
      <c r="B15" s="279">
        <v>21340.319865212707</v>
      </c>
      <c r="C15" s="279">
        <v>18755.511278863924</v>
      </c>
      <c r="D15" s="280">
        <v>13.7815949025163</v>
      </c>
      <c r="E15" s="279">
        <v>170128.84199213106</v>
      </c>
      <c r="F15" s="279">
        <v>143912.23417583026</v>
      </c>
      <c r="G15" s="280">
        <v>18.2170806856279</v>
      </c>
    </row>
    <row r="16" spans="1:7" ht="12">
      <c r="A16" s="87" t="s">
        <v>188</v>
      </c>
      <c r="B16" s="279">
        <v>21340.319865212707</v>
      </c>
      <c r="C16" s="279">
        <v>18755.511278863924</v>
      </c>
      <c r="D16" s="280">
        <v>13.7815949025163</v>
      </c>
      <c r="E16" s="279">
        <v>170056.74235268024</v>
      </c>
      <c r="F16" s="279">
        <v>143878.9827149544</v>
      </c>
      <c r="G16" s="280">
        <v>18.1942901901022</v>
      </c>
    </row>
    <row r="17" spans="1:7" ht="12">
      <c r="A17" s="87" t="s">
        <v>189</v>
      </c>
      <c r="B17" s="279">
        <v>199.88835589963963</v>
      </c>
      <c r="C17" s="279">
        <v>349.0521043543862</v>
      </c>
      <c r="D17" s="280">
        <v>-42.7339490563</v>
      </c>
      <c r="E17" s="279">
        <v>2668.957094396885</v>
      </c>
      <c r="F17" s="279">
        <v>2296.789752356581</v>
      </c>
      <c r="G17" s="280">
        <v>16.2038054052814</v>
      </c>
    </row>
    <row r="18" spans="1:7" ht="12">
      <c r="A18" s="87" t="s">
        <v>190</v>
      </c>
      <c r="B18" s="279">
        <v>310.06673461862414</v>
      </c>
      <c r="C18" s="279">
        <v>360.78390378120974</v>
      </c>
      <c r="D18" s="280">
        <v>-14.0574922082283</v>
      </c>
      <c r="E18" s="279">
        <v>3492.0847448347436</v>
      </c>
      <c r="F18" s="279">
        <v>3244.019117477543</v>
      </c>
      <c r="G18" s="280">
        <v>7.6468608344728</v>
      </c>
    </row>
    <row r="19" spans="1:7" ht="12">
      <c r="A19" s="87" t="s">
        <v>191</v>
      </c>
      <c r="B19" s="279">
        <v>21340.319865212707</v>
      </c>
      <c r="C19" s="279">
        <v>18875.877132522488</v>
      </c>
      <c r="D19" s="280">
        <v>13.0560435172788</v>
      </c>
      <c r="E19" s="279">
        <v>171903.87109674187</v>
      </c>
      <c r="F19" s="279">
        <v>141114.8579649336</v>
      </c>
      <c r="G19" s="280">
        <v>21.8184063505625</v>
      </c>
    </row>
    <row r="20" spans="1:7" ht="12">
      <c r="A20" s="283" t="s">
        <v>192</v>
      </c>
      <c r="B20" s="284">
        <v>3.90691702426566</v>
      </c>
      <c r="C20" s="284">
        <v>3.8977455062825896</v>
      </c>
      <c r="D20" s="280">
        <v>0.235303150713338</v>
      </c>
      <c r="E20" s="284">
        <v>3.730061818333504</v>
      </c>
      <c r="F20" s="284">
        <v>3.760017896531786</v>
      </c>
      <c r="G20" s="280">
        <v>-0.796700415333481</v>
      </c>
    </row>
    <row r="21" spans="1:7" ht="12">
      <c r="A21" s="87"/>
      <c r="B21" s="281"/>
      <c r="C21" s="281"/>
      <c r="D21" s="280"/>
      <c r="E21" s="281"/>
      <c r="F21" s="281"/>
      <c r="G21" s="280"/>
    </row>
    <row r="22" spans="1:7" ht="12">
      <c r="A22" s="283" t="s">
        <v>193</v>
      </c>
      <c r="B22" s="281"/>
      <c r="C22" s="281"/>
      <c r="D22" s="280"/>
      <c r="E22" s="281"/>
      <c r="F22" s="281"/>
      <c r="G22" s="280"/>
    </row>
    <row r="23" spans="1:7" ht="12">
      <c r="A23" s="87" t="s">
        <v>194</v>
      </c>
      <c r="B23" s="284">
        <v>1.222764973273755</v>
      </c>
      <c r="C23" s="284">
        <v>1.2604303202384504</v>
      </c>
      <c r="D23" s="280">
        <v>-2.98829267750157</v>
      </c>
      <c r="E23" s="284">
        <v>1.3391000720539097</v>
      </c>
      <c r="F23" s="284">
        <v>1.3462990437673652</v>
      </c>
      <c r="G23" s="280">
        <v>-0.534723080045466</v>
      </c>
    </row>
    <row r="24" spans="1:7" ht="12">
      <c r="A24" s="87" t="s">
        <v>195</v>
      </c>
      <c r="B24" s="284">
        <v>6.199871424346655</v>
      </c>
      <c r="C24" s="284">
        <v>5.9053223734936635</v>
      </c>
      <c r="D24" s="280">
        <v>4.98785726203686</v>
      </c>
      <c r="E24" s="284">
        <v>5.474065955159735</v>
      </c>
      <c r="F24" s="284">
        <v>5.6372953932297865</v>
      </c>
      <c r="G24" s="280">
        <v>-2.89552749472886</v>
      </c>
    </row>
    <row r="25" spans="1:7" ht="12">
      <c r="A25" s="87" t="s">
        <v>196</v>
      </c>
      <c r="B25" s="284">
        <v>1.0862588918835174</v>
      </c>
      <c r="C25" s="284">
        <v>1.4002712130352393</v>
      </c>
      <c r="D25" s="280">
        <v>-22.4251072384089</v>
      </c>
      <c r="E25" s="284">
        <v>1.1074953993368297</v>
      </c>
      <c r="F25" s="284">
        <v>1.166845756590524</v>
      </c>
      <c r="G25" s="280">
        <v>-5.08639268887719</v>
      </c>
    </row>
    <row r="26" spans="1:7" ht="12">
      <c r="A26" s="87" t="s">
        <v>197</v>
      </c>
      <c r="B26" s="284">
        <v>8.508895057128735</v>
      </c>
      <c r="C26" s="284">
        <v>8.566023844345638</v>
      </c>
      <c r="D26" s="280">
        <v>-0.666923046853459</v>
      </c>
      <c r="E26" s="284">
        <v>7.920661385517608</v>
      </c>
      <c r="F26" s="284">
        <v>8.150440197263883</v>
      </c>
      <c r="G26" s="280">
        <v>-2.8192196517608</v>
      </c>
    </row>
    <row r="27" spans="1:7" ht="12">
      <c r="A27" s="87"/>
      <c r="B27" s="285"/>
      <c r="C27" s="285"/>
      <c r="D27" s="280"/>
      <c r="E27" s="285"/>
      <c r="F27" s="285"/>
      <c r="G27" s="280"/>
    </row>
    <row r="28" spans="1:7" ht="12">
      <c r="A28" s="283" t="s">
        <v>43</v>
      </c>
      <c r="B28" s="286"/>
      <c r="C28" s="286"/>
      <c r="D28" s="280"/>
      <c r="E28" s="286"/>
      <c r="F28" s="286"/>
      <c r="G28" s="280"/>
    </row>
    <row r="29" spans="1:7" ht="12">
      <c r="A29" s="87" t="s">
        <v>198</v>
      </c>
      <c r="B29" s="279">
        <v>11942.331782158371</v>
      </c>
      <c r="C29" s="279">
        <v>9108.415230001485</v>
      </c>
      <c r="D29" s="280">
        <v>31.1131682141859</v>
      </c>
      <c r="E29" s="279">
        <v>95198.96303449768</v>
      </c>
      <c r="F29" s="279">
        <v>80496.84101105419</v>
      </c>
      <c r="G29" s="280">
        <v>18.2642223456005</v>
      </c>
    </row>
    <row r="30" spans="1:7" ht="12">
      <c r="A30" s="87" t="s">
        <v>45</v>
      </c>
      <c r="B30" s="279">
        <v>10743.848847803487</v>
      </c>
      <c r="C30" s="279">
        <v>8174.796232072556</v>
      </c>
      <c r="D30" s="280">
        <v>31.4265033989673</v>
      </c>
      <c r="E30" s="279">
        <v>85429.94365297758</v>
      </c>
      <c r="F30" s="279">
        <v>72665.190238563</v>
      </c>
      <c r="G30" s="280">
        <v>17.5665313370919</v>
      </c>
    </row>
    <row r="31" spans="1:7" ht="12">
      <c r="A31" s="87" t="s">
        <v>199</v>
      </c>
      <c r="B31" s="279">
        <v>902.0560733851537</v>
      </c>
      <c r="C31" s="279">
        <v>926.5259094546586</v>
      </c>
      <c r="D31" s="280">
        <v>-2.64103095442928</v>
      </c>
      <c r="E31" s="279">
        <v>7237.226853259511</v>
      </c>
      <c r="F31" s="279">
        <v>6213.808303354441</v>
      </c>
      <c r="G31" s="280">
        <v>16.4700695602822</v>
      </c>
    </row>
    <row r="32" spans="1:7" ht="12">
      <c r="A32" s="87" t="s">
        <v>47</v>
      </c>
      <c r="B32" s="279">
        <v>214.0326732020054</v>
      </c>
      <c r="C32" s="279">
        <v>372.1862811695057</v>
      </c>
      <c r="D32" s="280">
        <v>-42.4931320602524</v>
      </c>
      <c r="E32" s="279">
        <v>2084.121719632423</v>
      </c>
      <c r="F32" s="279">
        <v>2182.0369798962483</v>
      </c>
      <c r="G32" s="280">
        <v>-4.48733276135775</v>
      </c>
    </row>
    <row r="33" spans="1:7" ht="12">
      <c r="A33" s="87" t="s">
        <v>200</v>
      </c>
      <c r="B33" s="279">
        <v>830.1110364800993</v>
      </c>
      <c r="C33" s="279">
        <v>693.9938534396897</v>
      </c>
      <c r="D33" s="280">
        <v>19.6136006631417</v>
      </c>
      <c r="E33" s="279">
        <v>7309.322280347091</v>
      </c>
      <c r="F33" s="279">
        <v>5776.264461771896</v>
      </c>
      <c r="G33" s="280">
        <v>26.5406445414884</v>
      </c>
    </row>
    <row r="34" spans="1:7" ht="12">
      <c r="A34" s="87" t="s">
        <v>201</v>
      </c>
      <c r="B34" s="279">
        <v>410.54620875876367</v>
      </c>
      <c r="C34" s="279">
        <v>339.8830653281324</v>
      </c>
      <c r="D34" s="280">
        <v>20.790427838001</v>
      </c>
      <c r="E34" s="279">
        <v>3096.8465102754935</v>
      </c>
      <c r="F34" s="279">
        <v>2350.008962576613</v>
      </c>
      <c r="G34" s="280">
        <v>31.7801999733664</v>
      </c>
    </row>
    <row r="35" spans="1:7" ht="12">
      <c r="A35" s="87" t="s">
        <v>202</v>
      </c>
      <c r="B35" s="279">
        <v>112.49616172282386</v>
      </c>
      <c r="C35" s="279">
        <v>101.85349934105463</v>
      </c>
      <c r="D35" s="280">
        <v>10.4489904133116</v>
      </c>
      <c r="E35" s="279">
        <v>918.7706928859211</v>
      </c>
      <c r="F35" s="279">
        <v>895.5554303037106</v>
      </c>
      <c r="G35" s="280">
        <v>2.59227534071648</v>
      </c>
    </row>
    <row r="36" spans="1:7" ht="12">
      <c r="A36" s="87" t="s">
        <v>203</v>
      </c>
      <c r="B36" s="279">
        <v>33.58274721208545</v>
      </c>
      <c r="C36" s="279">
        <v>46.5071260756649</v>
      </c>
      <c r="D36" s="280">
        <v>-27.7901043434765</v>
      </c>
      <c r="E36" s="279">
        <v>246.96898946620865</v>
      </c>
      <c r="F36" s="279">
        <v>229.832565858934</v>
      </c>
      <c r="G36" s="280">
        <v>7.45604677180195</v>
      </c>
    </row>
    <row r="37" spans="1:7" ht="12">
      <c r="A37" s="87" t="s">
        <v>204</v>
      </c>
      <c r="B37" s="279">
        <v>308.92233254162454</v>
      </c>
      <c r="C37" s="279">
        <v>440.0850471651006</v>
      </c>
      <c r="D37" s="280">
        <v>-29.8039470934966</v>
      </c>
      <c r="E37" s="279">
        <v>3186.7501006435205</v>
      </c>
      <c r="F37" s="279">
        <v>3047.9020453078497</v>
      </c>
      <c r="G37" s="280">
        <v>4.55552879559968</v>
      </c>
    </row>
    <row r="38" spans="1:7" ht="12">
      <c r="A38" s="87" t="s">
        <v>205</v>
      </c>
      <c r="B38" s="279">
        <v>143.64637540891906</v>
      </c>
      <c r="C38" s="279">
        <v>229.66828111566423</v>
      </c>
      <c r="D38" s="280">
        <v>-37.4548480481827</v>
      </c>
      <c r="E38" s="279">
        <v>2137.744122033049</v>
      </c>
      <c r="F38" s="279">
        <v>2038.5523851897217</v>
      </c>
      <c r="G38" s="280">
        <v>4.86579288145669</v>
      </c>
    </row>
    <row r="39" spans="1:7" ht="12">
      <c r="A39" s="87" t="s">
        <v>206</v>
      </c>
      <c r="B39" s="279">
        <v>12868.931238458892</v>
      </c>
      <c r="C39" s="279">
        <v>10265.070250578112</v>
      </c>
      <c r="D39" s="280">
        <v>25.3662266727706</v>
      </c>
      <c r="E39" s="279">
        <v>103821.09096230584</v>
      </c>
      <c r="F39" s="279">
        <v>88560.06516707849</v>
      </c>
      <c r="G39" s="280">
        <v>17.2324012707485</v>
      </c>
    </row>
    <row r="40" spans="1:7" ht="12">
      <c r="A40" s="87" t="s">
        <v>207</v>
      </c>
      <c r="B40" s="279">
        <v>8471.388626753813</v>
      </c>
      <c r="C40" s="279">
        <v>8610.806881944378</v>
      </c>
      <c r="D40" s="280">
        <v>-1.61910790826009</v>
      </c>
      <c r="E40" s="279">
        <v>78483.13205330845</v>
      </c>
      <c r="F40" s="279">
        <v>62985.13685312636</v>
      </c>
      <c r="G40" s="280">
        <v>24.6057974539637</v>
      </c>
    </row>
    <row r="41" spans="1:7" ht="12">
      <c r="A41" s="87"/>
      <c r="B41" s="285"/>
      <c r="C41" s="285"/>
      <c r="D41" s="280"/>
      <c r="E41" s="285"/>
      <c r="F41" s="285"/>
      <c r="G41" s="280"/>
    </row>
    <row r="42" spans="1:7" ht="12">
      <c r="A42" s="283" t="s">
        <v>62</v>
      </c>
      <c r="B42" s="285"/>
      <c r="C42" s="285"/>
      <c r="D42" s="280"/>
      <c r="E42" s="285"/>
      <c r="F42" s="285"/>
      <c r="G42" s="280"/>
    </row>
    <row r="43" spans="1:7" ht="12">
      <c r="A43" s="87" t="s">
        <v>208</v>
      </c>
      <c r="B43" s="279">
        <v>513.4509795549797</v>
      </c>
      <c r="C43" s="279">
        <v>483.3675594239859</v>
      </c>
      <c r="D43" s="280">
        <v>6.22371517170975</v>
      </c>
      <c r="E43" s="279">
        <v>3873.8813706267374</v>
      </c>
      <c r="F43" s="279">
        <v>3515.769008100324</v>
      </c>
      <c r="G43" s="280">
        <v>10.1858899632292</v>
      </c>
    </row>
    <row r="44" spans="1:7" ht="12">
      <c r="A44" s="87" t="s">
        <v>209</v>
      </c>
      <c r="B44" s="279">
        <v>69.30573167452168</v>
      </c>
      <c r="C44" s="279">
        <v>113.81006901865192</v>
      </c>
      <c r="D44" s="280">
        <v>-39.1040421360579</v>
      </c>
      <c r="E44" s="279">
        <v>798.3314209870592</v>
      </c>
      <c r="F44" s="279">
        <v>524.1947132483369</v>
      </c>
      <c r="G44" s="280">
        <v>52.2967326472921</v>
      </c>
    </row>
    <row r="45" spans="1:7" ht="12">
      <c r="A45" s="87" t="s">
        <v>210</v>
      </c>
      <c r="B45" s="279">
        <v>82.08407619755087</v>
      </c>
      <c r="C45" s="279">
        <v>156.55470585001729</v>
      </c>
      <c r="D45" s="280">
        <v>-47.5684389352121</v>
      </c>
      <c r="E45" s="279">
        <v>759.3475996353415</v>
      </c>
      <c r="F45" s="279">
        <v>1304.7662990080757</v>
      </c>
      <c r="G45" s="280">
        <v>-41.8020223075488</v>
      </c>
    </row>
    <row r="46" spans="1:7" ht="12">
      <c r="A46" s="87" t="s">
        <v>211</v>
      </c>
      <c r="B46" s="279">
        <v>24.208899188163947</v>
      </c>
      <c r="C46" s="279">
        <v>275.2214816240686</v>
      </c>
      <c r="D46" s="280">
        <v>-91.2038482442183</v>
      </c>
      <c r="E46" s="279">
        <v>903.0369895743642</v>
      </c>
      <c r="F46" s="279">
        <v>1149.2584212874303</v>
      </c>
      <c r="G46" s="280">
        <v>-21.4243748100834</v>
      </c>
    </row>
    <row r="47" spans="1:7" ht="12">
      <c r="A47" s="87" t="s">
        <v>212</v>
      </c>
      <c r="B47" s="279">
        <v>177.853178545976</v>
      </c>
      <c r="C47" s="279">
        <v>144.55480145707492</v>
      </c>
      <c r="D47" s="280">
        <v>23.0351235332636</v>
      </c>
      <c r="E47" s="279">
        <v>1487.128797778846</v>
      </c>
      <c r="F47" s="279">
        <v>1770.6665733510463</v>
      </c>
      <c r="G47" s="280">
        <v>-16.0130529281747</v>
      </c>
    </row>
    <row r="48" spans="1:7" ht="12">
      <c r="A48" s="87" t="s">
        <v>213</v>
      </c>
      <c r="B48" s="279">
        <v>1545.0822706582776</v>
      </c>
      <c r="C48" s="279">
        <v>1425.8891137162288</v>
      </c>
      <c r="D48" s="280">
        <v>8.35921642121252</v>
      </c>
      <c r="E48" s="279">
        <v>15851.60478087062</v>
      </c>
      <c r="F48" s="279">
        <v>13326.803067202078</v>
      </c>
      <c r="G48" s="280">
        <v>18.945291687263</v>
      </c>
    </row>
    <row r="49" spans="1:7" ht="12">
      <c r="A49" s="87" t="s">
        <v>214</v>
      </c>
      <c r="B49" s="279">
        <v>301.43672835559016</v>
      </c>
      <c r="C49" s="279">
        <v>258.20648530185974</v>
      </c>
      <c r="D49" s="280">
        <v>16.7425086179348</v>
      </c>
      <c r="E49" s="279">
        <v>2516.478441320706</v>
      </c>
      <c r="F49" s="279">
        <v>2727.68426623112</v>
      </c>
      <c r="G49" s="280">
        <v>-7.74304517297524</v>
      </c>
    </row>
    <row r="50" spans="1:7" ht="12">
      <c r="A50" s="87" t="s">
        <v>215</v>
      </c>
      <c r="B50" s="279">
        <v>18886.877145216473</v>
      </c>
      <c r="C50" s="279">
        <v>16243.828887907179</v>
      </c>
      <c r="D50" s="280">
        <v>16.2710914744794</v>
      </c>
      <c r="E50" s="279">
        <v>158555.03934096117</v>
      </c>
      <c r="F50" s="279">
        <v>129438.80110397877</v>
      </c>
      <c r="G50" s="280">
        <v>22.494211927684</v>
      </c>
    </row>
    <row r="51" spans="1:7" ht="12">
      <c r="A51" s="87"/>
      <c r="B51" s="279"/>
      <c r="C51" s="279"/>
      <c r="D51" s="280"/>
      <c r="E51" s="279"/>
      <c r="F51" s="279"/>
      <c r="G51" s="280"/>
    </row>
    <row r="52" spans="1:7" ht="12">
      <c r="A52" s="283" t="s">
        <v>78</v>
      </c>
      <c r="B52" s="279"/>
      <c r="C52" s="279"/>
      <c r="D52" s="280"/>
      <c r="E52" s="279"/>
      <c r="F52" s="279"/>
      <c r="G52" s="280"/>
    </row>
    <row r="53" spans="1:7" ht="12">
      <c r="A53" s="287" t="s">
        <v>216</v>
      </c>
      <c r="B53" s="288">
        <v>52.53288503653247</v>
      </c>
      <c r="C53" s="288">
        <v>46.49356357300024</v>
      </c>
      <c r="D53" s="280">
        <v>6.03932146353223</v>
      </c>
      <c r="E53" s="288">
        <v>47.694508641002486</v>
      </c>
      <c r="F53" s="288">
        <v>46.423369538839985</v>
      </c>
      <c r="G53" s="280">
        <v>1.2711391021625</v>
      </c>
    </row>
    <row r="54" spans="1:7" ht="12">
      <c r="A54" s="289" t="s">
        <v>217</v>
      </c>
      <c r="B54" s="290">
        <v>47.46711496346824</v>
      </c>
      <c r="C54" s="290">
        <v>53.506436426999954</v>
      </c>
      <c r="D54" s="291">
        <v>-6.03932146353171</v>
      </c>
      <c r="E54" s="290">
        <v>52.305491358997436</v>
      </c>
      <c r="F54" s="290">
        <v>53.57663046115984</v>
      </c>
      <c r="G54" s="291">
        <v>-1.2711391021624</v>
      </c>
    </row>
    <row r="55" spans="1:7" ht="12">
      <c r="A55" s="292"/>
      <c r="B55" s="293"/>
      <c r="C55" s="294"/>
      <c r="D55" s="295"/>
      <c r="E55" s="293"/>
      <c r="F55" s="294"/>
      <c r="G55" s="295"/>
    </row>
    <row r="56" ht="12">
      <c r="A56" s="102" t="s">
        <v>91</v>
      </c>
    </row>
    <row r="57" ht="12">
      <c r="A57" s="102" t="s">
        <v>218</v>
      </c>
    </row>
    <row r="58" ht="12">
      <c r="B58" s="296"/>
    </row>
    <row r="59" ht="12">
      <c r="B59" s="297"/>
    </row>
    <row r="60" ht="12">
      <c r="B60" s="296"/>
    </row>
    <row r="61" ht="12">
      <c r="B61" s="297"/>
    </row>
    <row r="62" ht="12">
      <c r="B62" s="297"/>
    </row>
  </sheetData>
  <sheetProtection/>
  <mergeCells count="1">
    <mergeCell ref="B3:D3"/>
  </mergeCells>
  <printOptions/>
  <pageMargins left="0.7" right="0.7" top="0.75" bottom="0.75" header="0.3" footer="0.3"/>
  <pageSetup fitToHeight="0" fitToWidth="1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showGridLines="0" zoomScalePageLayoutView="0" workbookViewId="0" topLeftCell="A1">
      <selection activeCell="A1" sqref="A1:S1"/>
    </sheetView>
  </sheetViews>
  <sheetFormatPr defaultColWidth="8.8515625" defaultRowHeight="16.5" customHeight="1"/>
  <cols>
    <col min="1" max="1" width="19.57421875" style="298" customWidth="1"/>
    <col min="2" max="3" width="11.00390625" style="298" customWidth="1"/>
    <col min="4" max="4" width="11.28125" style="298" customWidth="1"/>
    <col min="5" max="6" width="11.00390625" style="298" customWidth="1"/>
    <col min="7" max="7" width="11.28125" style="298" customWidth="1"/>
    <col min="8" max="9" width="11.00390625" style="298" customWidth="1"/>
    <col min="10" max="10" width="11.28125" style="298" customWidth="1"/>
    <col min="11" max="12" width="9.28125" style="298" customWidth="1"/>
    <col min="13" max="13" width="11.28125" style="298" customWidth="1"/>
    <col min="14" max="15" width="8.00390625" style="298" customWidth="1"/>
    <col min="16" max="16" width="11.28125" style="298" customWidth="1"/>
    <col min="17" max="18" width="9.28125" style="298" customWidth="1"/>
    <col min="19" max="19" width="10.57421875" style="298" customWidth="1"/>
    <col min="20" max="20" width="8.8515625" style="298" customWidth="1"/>
    <col min="21" max="21" width="8.57421875" style="299" customWidth="1"/>
    <col min="22" max="22" width="7.7109375" style="299" customWidth="1"/>
    <col min="23" max="23" width="8.57421875" style="299" customWidth="1"/>
    <col min="24" max="16384" width="8.8515625" style="300" customWidth="1"/>
  </cols>
  <sheetData>
    <row r="1" spans="1:19" ht="15" customHeight="1">
      <c r="A1" s="349" t="s">
        <v>219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</row>
    <row r="2" ht="15" customHeight="1" thickBot="1"/>
    <row r="3" spans="1:19" ht="15" customHeight="1">
      <c r="A3" s="350" t="s">
        <v>1</v>
      </c>
      <c r="B3" s="352" t="s">
        <v>220</v>
      </c>
      <c r="C3" s="353"/>
      <c r="D3" s="354"/>
      <c r="E3" s="352" t="s">
        <v>221</v>
      </c>
      <c r="F3" s="353"/>
      <c r="G3" s="354"/>
      <c r="H3" s="352" t="s">
        <v>222</v>
      </c>
      <c r="I3" s="353"/>
      <c r="J3" s="354"/>
      <c r="K3" s="352" t="s">
        <v>223</v>
      </c>
      <c r="L3" s="353"/>
      <c r="M3" s="354"/>
      <c r="N3" s="352" t="s">
        <v>224</v>
      </c>
      <c r="O3" s="353"/>
      <c r="P3" s="354"/>
      <c r="Q3" s="352" t="s">
        <v>225</v>
      </c>
      <c r="R3" s="353"/>
      <c r="S3" s="354"/>
    </row>
    <row r="4" spans="1:19" ht="15" customHeight="1" thickBot="1">
      <c r="A4" s="351"/>
      <c r="B4" s="301">
        <v>2017</v>
      </c>
      <c r="C4" s="302">
        <v>2016</v>
      </c>
      <c r="D4" s="303" t="s">
        <v>226</v>
      </c>
      <c r="E4" s="301">
        <v>2017</v>
      </c>
      <c r="F4" s="302">
        <v>2016</v>
      </c>
      <c r="G4" s="303" t="s">
        <v>226</v>
      </c>
      <c r="H4" s="301">
        <v>2017</v>
      </c>
      <c r="I4" s="302">
        <v>2016</v>
      </c>
      <c r="J4" s="303" t="s">
        <v>226</v>
      </c>
      <c r="K4" s="301">
        <v>2017</v>
      </c>
      <c r="L4" s="302">
        <v>2016</v>
      </c>
      <c r="M4" s="303" t="s">
        <v>226</v>
      </c>
      <c r="N4" s="301">
        <v>2017</v>
      </c>
      <c r="O4" s="302">
        <v>2016</v>
      </c>
      <c r="P4" s="303" t="s">
        <v>226</v>
      </c>
      <c r="Q4" s="301">
        <v>2017</v>
      </c>
      <c r="R4" s="302">
        <v>2016</v>
      </c>
      <c r="S4" s="303" t="s">
        <v>226</v>
      </c>
    </row>
    <row r="5" spans="1:23" s="309" customFormat="1" ht="15" customHeight="1">
      <c r="A5" s="304" t="s">
        <v>227</v>
      </c>
      <c r="B5" s="305">
        <v>925203</v>
      </c>
      <c r="C5" s="306">
        <v>887846</v>
      </c>
      <c r="D5" s="307">
        <v>4.20759906560372</v>
      </c>
      <c r="E5" s="305">
        <v>648548</v>
      </c>
      <c r="F5" s="306">
        <v>634972</v>
      </c>
      <c r="G5" s="307">
        <v>2.1380470319951117</v>
      </c>
      <c r="H5" s="305">
        <v>161621</v>
      </c>
      <c r="I5" s="306">
        <v>157706</v>
      </c>
      <c r="J5" s="307">
        <v>2.4824673760034495</v>
      </c>
      <c r="K5" s="305">
        <v>57885</v>
      </c>
      <c r="L5" s="306">
        <v>48082</v>
      </c>
      <c r="M5" s="307">
        <v>20.388087018010896</v>
      </c>
      <c r="N5" s="305">
        <v>3818</v>
      </c>
      <c r="O5" s="306">
        <v>3604</v>
      </c>
      <c r="P5" s="307">
        <v>5.937846836847947</v>
      </c>
      <c r="Q5" s="305">
        <v>53331</v>
      </c>
      <c r="R5" s="306">
        <v>43482</v>
      </c>
      <c r="S5" s="307">
        <v>22.650752035324963</v>
      </c>
      <c r="T5" s="308"/>
      <c r="U5" s="299"/>
      <c r="V5" s="299"/>
      <c r="W5" s="299"/>
    </row>
    <row r="6" spans="1:23" s="309" customFormat="1" ht="15" customHeight="1">
      <c r="A6" s="304" t="s">
        <v>228</v>
      </c>
      <c r="B6" s="305">
        <v>919710</v>
      </c>
      <c r="C6" s="306">
        <v>881971</v>
      </c>
      <c r="D6" s="307">
        <v>4.3</v>
      </c>
      <c r="E6" s="305">
        <v>643220</v>
      </c>
      <c r="F6" s="306">
        <v>629312</v>
      </c>
      <c r="G6" s="307">
        <v>2.2</v>
      </c>
      <c r="H6" s="305">
        <v>161621</v>
      </c>
      <c r="I6" s="306">
        <v>157706</v>
      </c>
      <c r="J6" s="307">
        <v>2.5</v>
      </c>
      <c r="K6" s="305">
        <v>57720</v>
      </c>
      <c r="L6" s="306">
        <v>47867</v>
      </c>
      <c r="M6" s="307">
        <v>20.6</v>
      </c>
      <c r="N6" s="305">
        <v>3818</v>
      </c>
      <c r="O6" s="306">
        <v>3604</v>
      </c>
      <c r="P6" s="307">
        <v>5.9</v>
      </c>
      <c r="Q6" s="305">
        <v>53331</v>
      </c>
      <c r="R6" s="306">
        <v>43482</v>
      </c>
      <c r="S6" s="307">
        <v>22.7</v>
      </c>
      <c r="T6" s="308"/>
      <c r="U6" s="299"/>
      <c r="V6" s="299"/>
      <c r="W6" s="299"/>
    </row>
    <row r="7" spans="1:23" s="309" customFormat="1" ht="15" customHeight="1">
      <c r="A7" s="304" t="s">
        <v>229</v>
      </c>
      <c r="B7" s="305">
        <v>5493</v>
      </c>
      <c r="C7" s="306">
        <v>5875</v>
      </c>
      <c r="D7" s="307">
        <v>-6.502127659574468</v>
      </c>
      <c r="E7" s="305">
        <v>5328</v>
      </c>
      <c r="F7" s="306">
        <v>5660</v>
      </c>
      <c r="G7" s="307">
        <v>-5.865724381625442</v>
      </c>
      <c r="H7" s="305"/>
      <c r="I7" s="306"/>
      <c r="J7" s="307"/>
      <c r="K7" s="305">
        <v>165</v>
      </c>
      <c r="L7" s="306">
        <v>215</v>
      </c>
      <c r="M7" s="307">
        <v>-23.25581395348837</v>
      </c>
      <c r="N7" s="305"/>
      <c r="O7" s="306"/>
      <c r="P7" s="307"/>
      <c r="Q7" s="305"/>
      <c r="R7" s="306"/>
      <c r="S7" s="307"/>
      <c r="T7" s="308"/>
      <c r="U7" s="299"/>
      <c r="V7" s="299"/>
      <c r="W7" s="299"/>
    </row>
    <row r="8" spans="1:23" s="309" customFormat="1" ht="15" customHeight="1">
      <c r="A8" s="304"/>
      <c r="B8" s="305"/>
      <c r="C8" s="306"/>
      <c r="D8" s="310"/>
      <c r="E8" s="305"/>
      <c r="F8" s="306"/>
      <c r="G8" s="310"/>
      <c r="H8" s="305"/>
      <c r="I8" s="306"/>
      <c r="J8" s="310"/>
      <c r="K8" s="305"/>
      <c r="L8" s="306"/>
      <c r="M8" s="310"/>
      <c r="N8" s="305"/>
      <c r="O8" s="306"/>
      <c r="P8" s="310"/>
      <c r="Q8" s="305"/>
      <c r="R8" s="306"/>
      <c r="S8" s="310"/>
      <c r="T8" s="308"/>
      <c r="U8" s="299"/>
      <c r="V8" s="299"/>
      <c r="W8" s="299"/>
    </row>
    <row r="9" spans="1:23" s="309" customFormat="1" ht="15" customHeight="1">
      <c r="A9" s="304" t="s">
        <v>230</v>
      </c>
      <c r="B9" s="305">
        <v>628801</v>
      </c>
      <c r="C9" s="306">
        <v>598853</v>
      </c>
      <c r="D9" s="307">
        <v>5.000893374500921</v>
      </c>
      <c r="E9" s="305">
        <v>365568</v>
      </c>
      <c r="F9" s="306">
        <v>352885</v>
      </c>
      <c r="G9" s="307">
        <v>3.594088725788855</v>
      </c>
      <c r="H9" s="305">
        <v>154997</v>
      </c>
      <c r="I9" s="306">
        <v>150800</v>
      </c>
      <c r="J9" s="307">
        <v>2.78315649867374</v>
      </c>
      <c r="K9" s="305">
        <v>51087</v>
      </c>
      <c r="L9" s="306">
        <v>48082</v>
      </c>
      <c r="M9" s="307">
        <v>6.249740027453101</v>
      </c>
      <c r="N9" s="305">
        <v>3818</v>
      </c>
      <c r="O9" s="306">
        <v>3604</v>
      </c>
      <c r="P9" s="307">
        <v>5.937846836847947</v>
      </c>
      <c r="Q9" s="305">
        <v>53331</v>
      </c>
      <c r="R9" s="306">
        <v>43482</v>
      </c>
      <c r="S9" s="307">
        <v>22.650752035324963</v>
      </c>
      <c r="T9" s="308"/>
      <c r="U9" s="299"/>
      <c r="V9" s="299"/>
      <c r="W9" s="299"/>
    </row>
    <row r="10" spans="1:23" s="309" customFormat="1" ht="15" customHeight="1">
      <c r="A10" s="304" t="s">
        <v>228</v>
      </c>
      <c r="B10" s="305">
        <v>623944</v>
      </c>
      <c r="C10" s="306">
        <v>593783</v>
      </c>
      <c r="D10" s="307">
        <v>5.1</v>
      </c>
      <c r="E10" s="305">
        <v>360876</v>
      </c>
      <c r="F10" s="306">
        <v>348030</v>
      </c>
      <c r="G10" s="307">
        <v>3.7</v>
      </c>
      <c r="H10" s="305">
        <v>154997</v>
      </c>
      <c r="I10" s="306">
        <v>150800</v>
      </c>
      <c r="J10" s="307">
        <v>2.8</v>
      </c>
      <c r="K10" s="305">
        <v>50922</v>
      </c>
      <c r="L10" s="306">
        <v>47867</v>
      </c>
      <c r="M10" s="307">
        <v>6.4</v>
      </c>
      <c r="N10" s="305">
        <v>3818</v>
      </c>
      <c r="O10" s="306">
        <v>3604</v>
      </c>
      <c r="P10" s="307">
        <v>5.9</v>
      </c>
      <c r="Q10" s="305">
        <v>53331</v>
      </c>
      <c r="R10" s="306">
        <v>43482</v>
      </c>
      <c r="S10" s="307">
        <v>22.7</v>
      </c>
      <c r="T10" s="308"/>
      <c r="U10" s="299"/>
      <c r="V10" s="299"/>
      <c r="W10" s="299"/>
    </row>
    <row r="11" spans="1:23" s="309" customFormat="1" ht="15" customHeight="1">
      <c r="A11" s="304" t="s">
        <v>229</v>
      </c>
      <c r="B11" s="305">
        <v>4857</v>
      </c>
      <c r="C11" s="306">
        <v>5070</v>
      </c>
      <c r="D11" s="307">
        <v>-4.201183431952662</v>
      </c>
      <c r="E11" s="305">
        <v>4692</v>
      </c>
      <c r="F11" s="306">
        <v>4855</v>
      </c>
      <c r="G11" s="307">
        <v>-3.3573635427394435</v>
      </c>
      <c r="H11" s="305"/>
      <c r="I11" s="306"/>
      <c r="J11" s="307"/>
      <c r="K11" s="305">
        <v>165</v>
      </c>
      <c r="L11" s="306">
        <v>215</v>
      </c>
      <c r="M11" s="307">
        <v>-23.25581395348837</v>
      </c>
      <c r="N11" s="305"/>
      <c r="O11" s="306"/>
      <c r="P11" s="307"/>
      <c r="Q11" s="305"/>
      <c r="R11" s="306"/>
      <c r="S11" s="307"/>
      <c r="T11" s="308"/>
      <c r="U11" s="299"/>
      <c r="V11" s="299"/>
      <c r="W11" s="299"/>
    </row>
    <row r="12" spans="1:20" ht="15" customHeight="1">
      <c r="A12" s="304"/>
      <c r="B12" s="305"/>
      <c r="C12" s="306"/>
      <c r="D12" s="310"/>
      <c r="E12" s="305"/>
      <c r="F12" s="306"/>
      <c r="G12" s="310"/>
      <c r="H12" s="305"/>
      <c r="I12" s="306"/>
      <c r="J12" s="310"/>
      <c r="K12" s="305"/>
      <c r="L12" s="306"/>
      <c r="M12" s="310"/>
      <c r="N12" s="305"/>
      <c r="O12" s="306"/>
      <c r="P12" s="310"/>
      <c r="Q12" s="305"/>
      <c r="R12" s="306"/>
      <c r="S12" s="310"/>
      <c r="T12" s="308"/>
    </row>
    <row r="13" spans="1:23" s="309" customFormat="1" ht="15" customHeight="1">
      <c r="A13" s="304" t="s">
        <v>231</v>
      </c>
      <c r="B13" s="305">
        <v>559113</v>
      </c>
      <c r="C13" s="306">
        <v>526691</v>
      </c>
      <c r="D13" s="307">
        <v>6.2</v>
      </c>
      <c r="E13" s="305">
        <v>302524</v>
      </c>
      <c r="F13" s="306">
        <v>288044</v>
      </c>
      <c r="G13" s="307">
        <v>5</v>
      </c>
      <c r="H13" s="305">
        <v>148518</v>
      </c>
      <c r="I13" s="306">
        <v>143694</v>
      </c>
      <c r="J13" s="307">
        <v>3.4</v>
      </c>
      <c r="K13" s="305">
        <v>50922</v>
      </c>
      <c r="L13" s="306">
        <v>47867</v>
      </c>
      <c r="M13" s="307">
        <v>6.4</v>
      </c>
      <c r="N13" s="305">
        <v>3818</v>
      </c>
      <c r="O13" s="306">
        <v>3604</v>
      </c>
      <c r="P13" s="307">
        <v>5.9</v>
      </c>
      <c r="Q13" s="305">
        <v>53331</v>
      </c>
      <c r="R13" s="306">
        <v>43482</v>
      </c>
      <c r="S13" s="307">
        <v>22.7</v>
      </c>
      <c r="T13" s="308"/>
      <c r="U13" s="299"/>
      <c r="V13" s="299"/>
      <c r="W13" s="299"/>
    </row>
    <row r="14" spans="1:19" ht="15" customHeight="1">
      <c r="A14" s="311" t="s">
        <v>232</v>
      </c>
      <c r="B14" s="312">
        <v>3816</v>
      </c>
      <c r="C14" s="313">
        <v>3260</v>
      </c>
      <c r="D14" s="314">
        <v>17.1</v>
      </c>
      <c r="E14" s="312">
        <v>3816</v>
      </c>
      <c r="F14" s="313">
        <v>3260</v>
      </c>
      <c r="G14" s="314">
        <v>17.1</v>
      </c>
      <c r="H14" s="312"/>
      <c r="I14" s="313"/>
      <c r="J14" s="314"/>
      <c r="K14" s="312"/>
      <c r="L14" s="313"/>
      <c r="M14" s="314"/>
      <c r="N14" s="312"/>
      <c r="O14" s="313"/>
      <c r="P14" s="314"/>
      <c r="Q14" s="312"/>
      <c r="R14" s="313"/>
      <c r="S14" s="314"/>
    </row>
    <row r="15" spans="1:19" ht="15" customHeight="1">
      <c r="A15" s="311" t="s">
        <v>233</v>
      </c>
      <c r="B15" s="312">
        <v>12610</v>
      </c>
      <c r="C15" s="313">
        <v>11672</v>
      </c>
      <c r="D15" s="314">
        <v>8</v>
      </c>
      <c r="E15" s="312">
        <v>10920</v>
      </c>
      <c r="F15" s="313">
        <v>10320</v>
      </c>
      <c r="G15" s="314">
        <v>5.8</v>
      </c>
      <c r="H15" s="312">
        <v>845</v>
      </c>
      <c r="I15" s="313">
        <v>676</v>
      </c>
      <c r="J15" s="314">
        <v>25</v>
      </c>
      <c r="K15" s="312">
        <v>845</v>
      </c>
      <c r="L15" s="313">
        <v>676</v>
      </c>
      <c r="M15" s="314">
        <v>25</v>
      </c>
      <c r="N15" s="312"/>
      <c r="O15" s="313"/>
      <c r="P15" s="314"/>
      <c r="Q15" s="312"/>
      <c r="R15" s="313"/>
      <c r="S15" s="314"/>
    </row>
    <row r="16" spans="1:19" ht="15" customHeight="1">
      <c r="A16" s="311" t="s">
        <v>234</v>
      </c>
      <c r="B16" s="312">
        <v>24581</v>
      </c>
      <c r="C16" s="313">
        <v>23246</v>
      </c>
      <c r="D16" s="314">
        <v>5.7</v>
      </c>
      <c r="E16" s="312">
        <v>24581</v>
      </c>
      <c r="F16" s="313">
        <v>23246</v>
      </c>
      <c r="G16" s="314">
        <v>5.7</v>
      </c>
      <c r="H16" s="312"/>
      <c r="I16" s="313"/>
      <c r="J16" s="314"/>
      <c r="K16" s="312"/>
      <c r="L16" s="313"/>
      <c r="M16" s="314"/>
      <c r="N16" s="312"/>
      <c r="O16" s="313"/>
      <c r="P16" s="314"/>
      <c r="Q16" s="312"/>
      <c r="R16" s="313"/>
      <c r="S16" s="314"/>
    </row>
    <row r="17" spans="1:19" ht="15" customHeight="1">
      <c r="A17" s="311" t="s">
        <v>235</v>
      </c>
      <c r="B17" s="312">
        <v>202396</v>
      </c>
      <c r="C17" s="313">
        <v>185768</v>
      </c>
      <c r="D17" s="314">
        <v>9</v>
      </c>
      <c r="E17" s="312">
        <v>101609</v>
      </c>
      <c r="F17" s="313">
        <v>98290</v>
      </c>
      <c r="G17" s="314">
        <v>3.4</v>
      </c>
      <c r="H17" s="312">
        <v>46393</v>
      </c>
      <c r="I17" s="313">
        <v>44141</v>
      </c>
      <c r="J17" s="314">
        <v>5.1</v>
      </c>
      <c r="K17" s="312">
        <v>21674</v>
      </c>
      <c r="L17" s="313">
        <v>19663</v>
      </c>
      <c r="M17" s="314">
        <v>10.2</v>
      </c>
      <c r="N17" s="312">
        <v>3818</v>
      </c>
      <c r="O17" s="313">
        <v>3604</v>
      </c>
      <c r="P17" s="314">
        <v>5.9</v>
      </c>
      <c r="Q17" s="312">
        <v>28902</v>
      </c>
      <c r="R17" s="313">
        <v>20070</v>
      </c>
      <c r="S17" s="314">
        <v>44</v>
      </c>
    </row>
    <row r="18" spans="1:19" ht="15" customHeight="1">
      <c r="A18" s="311" t="s">
        <v>236</v>
      </c>
      <c r="B18" s="312">
        <v>29352</v>
      </c>
      <c r="C18" s="313">
        <v>29391</v>
      </c>
      <c r="D18" s="314">
        <v>-0.1</v>
      </c>
      <c r="E18" s="312">
        <v>11170</v>
      </c>
      <c r="F18" s="313">
        <v>10256</v>
      </c>
      <c r="G18" s="314">
        <v>8.9</v>
      </c>
      <c r="H18" s="312">
        <v>12079</v>
      </c>
      <c r="I18" s="313">
        <v>12218</v>
      </c>
      <c r="J18" s="314">
        <v>-1.1</v>
      </c>
      <c r="K18" s="312">
        <v>3000</v>
      </c>
      <c r="L18" s="313">
        <v>3503</v>
      </c>
      <c r="M18" s="314">
        <v>-14.4</v>
      </c>
      <c r="N18" s="312"/>
      <c r="O18" s="313"/>
      <c r="P18" s="314"/>
      <c r="Q18" s="312">
        <v>3103</v>
      </c>
      <c r="R18" s="313">
        <v>3414</v>
      </c>
      <c r="S18" s="314">
        <v>-9.1</v>
      </c>
    </row>
    <row r="19" spans="1:19" ht="15" customHeight="1">
      <c r="A19" s="311" t="s">
        <v>237</v>
      </c>
      <c r="B19" s="312">
        <v>34842</v>
      </c>
      <c r="C19" s="313">
        <v>30894</v>
      </c>
      <c r="D19" s="314">
        <v>12.8</v>
      </c>
      <c r="E19" s="312">
        <v>19050</v>
      </c>
      <c r="F19" s="313">
        <v>17546</v>
      </c>
      <c r="G19" s="314">
        <v>8.6</v>
      </c>
      <c r="H19" s="312">
        <v>6580</v>
      </c>
      <c r="I19" s="313">
        <v>6392</v>
      </c>
      <c r="J19" s="314">
        <v>2.9</v>
      </c>
      <c r="K19" s="312">
        <v>4136</v>
      </c>
      <c r="L19" s="313">
        <v>3384</v>
      </c>
      <c r="M19" s="314">
        <v>22.2</v>
      </c>
      <c r="N19" s="312"/>
      <c r="O19" s="313"/>
      <c r="P19" s="314"/>
      <c r="Q19" s="312">
        <v>5076</v>
      </c>
      <c r="R19" s="313">
        <v>3572</v>
      </c>
      <c r="S19" s="314">
        <v>42.1</v>
      </c>
    </row>
    <row r="20" spans="1:19" ht="15" customHeight="1">
      <c r="A20" s="311" t="s">
        <v>238</v>
      </c>
      <c r="B20" s="312">
        <v>20238</v>
      </c>
      <c r="C20" s="313">
        <v>21298</v>
      </c>
      <c r="D20" s="314">
        <v>-5</v>
      </c>
      <c r="E20" s="312">
        <v>13401</v>
      </c>
      <c r="F20" s="313">
        <v>14289</v>
      </c>
      <c r="G20" s="314">
        <v>-6.2</v>
      </c>
      <c r="H20" s="312">
        <v>6837</v>
      </c>
      <c r="I20" s="313">
        <v>7009</v>
      </c>
      <c r="J20" s="314">
        <v>-2.5</v>
      </c>
      <c r="K20" s="312"/>
      <c r="L20" s="313"/>
      <c r="M20" s="314"/>
      <c r="N20" s="312"/>
      <c r="O20" s="313"/>
      <c r="P20" s="314"/>
      <c r="Q20" s="312"/>
      <c r="R20" s="313"/>
      <c r="S20" s="314"/>
    </row>
    <row r="21" spans="1:19" ht="15" customHeight="1">
      <c r="A21" s="311" t="s">
        <v>239</v>
      </c>
      <c r="B21" s="312">
        <v>12540</v>
      </c>
      <c r="C21" s="313">
        <v>12660</v>
      </c>
      <c r="D21" s="314">
        <v>-0.9</v>
      </c>
      <c r="E21" s="312">
        <v>7770</v>
      </c>
      <c r="F21" s="313">
        <v>7770</v>
      </c>
      <c r="G21" s="314">
        <v>0</v>
      </c>
      <c r="H21" s="312">
        <v>4770</v>
      </c>
      <c r="I21" s="313">
        <v>4890</v>
      </c>
      <c r="J21" s="314">
        <v>-2.5</v>
      </c>
      <c r="K21" s="312"/>
      <c r="L21" s="313"/>
      <c r="M21" s="314"/>
      <c r="N21" s="312"/>
      <c r="O21" s="313"/>
      <c r="P21" s="314"/>
      <c r="Q21" s="312"/>
      <c r="R21" s="313"/>
      <c r="S21" s="314"/>
    </row>
    <row r="22" spans="1:19" ht="15" customHeight="1">
      <c r="A22" s="311" t="s">
        <v>240</v>
      </c>
      <c r="B22" s="312">
        <v>6786</v>
      </c>
      <c r="C22" s="313">
        <v>5742</v>
      </c>
      <c r="D22" s="314">
        <v>18.2</v>
      </c>
      <c r="E22" s="312">
        <v>6786</v>
      </c>
      <c r="F22" s="313">
        <v>5742</v>
      </c>
      <c r="G22" s="314">
        <v>18.2</v>
      </c>
      <c r="H22" s="312"/>
      <c r="I22" s="313"/>
      <c r="J22" s="314"/>
      <c r="K22" s="312"/>
      <c r="L22" s="313"/>
      <c r="M22" s="314"/>
      <c r="N22" s="312"/>
      <c r="O22" s="313"/>
      <c r="P22" s="314"/>
      <c r="Q22" s="312"/>
      <c r="R22" s="313"/>
      <c r="S22" s="314"/>
    </row>
    <row r="23" spans="1:19" ht="15" customHeight="1">
      <c r="A23" s="311" t="s">
        <v>241</v>
      </c>
      <c r="B23" s="312">
        <v>23130</v>
      </c>
      <c r="C23" s="313">
        <v>23490</v>
      </c>
      <c r="D23" s="314">
        <v>-1.5</v>
      </c>
      <c r="E23" s="312">
        <v>13590</v>
      </c>
      <c r="F23" s="313">
        <v>13058</v>
      </c>
      <c r="G23" s="314">
        <v>4.1</v>
      </c>
      <c r="H23" s="312">
        <v>4770</v>
      </c>
      <c r="I23" s="313">
        <v>5542</v>
      </c>
      <c r="J23" s="314">
        <v>-13.9</v>
      </c>
      <c r="K23" s="312">
        <v>2067</v>
      </c>
      <c r="L23" s="313">
        <v>2119</v>
      </c>
      <c r="M23" s="314">
        <v>-2.5</v>
      </c>
      <c r="N23" s="312"/>
      <c r="O23" s="313"/>
      <c r="P23" s="314"/>
      <c r="Q23" s="312">
        <v>2703</v>
      </c>
      <c r="R23" s="313">
        <v>2771</v>
      </c>
      <c r="S23" s="314">
        <v>-2.5</v>
      </c>
    </row>
    <row r="24" spans="1:19" ht="15" customHeight="1">
      <c r="A24" s="311" t="s">
        <v>242</v>
      </c>
      <c r="B24" s="312">
        <v>98368</v>
      </c>
      <c r="C24" s="313">
        <v>90423</v>
      </c>
      <c r="D24" s="314">
        <v>8.8</v>
      </c>
      <c r="E24" s="312">
        <v>52458</v>
      </c>
      <c r="F24" s="313">
        <v>46918</v>
      </c>
      <c r="G24" s="314">
        <v>11.8</v>
      </c>
      <c r="H24" s="312">
        <v>33193</v>
      </c>
      <c r="I24" s="313">
        <v>30030</v>
      </c>
      <c r="J24" s="314">
        <v>10.5</v>
      </c>
      <c r="K24" s="312">
        <v>6802</v>
      </c>
      <c r="L24" s="313">
        <v>7481</v>
      </c>
      <c r="M24" s="314">
        <v>-9.1</v>
      </c>
      <c r="N24" s="312"/>
      <c r="O24" s="313"/>
      <c r="P24" s="314"/>
      <c r="Q24" s="312">
        <v>5915</v>
      </c>
      <c r="R24" s="313">
        <v>5994</v>
      </c>
      <c r="S24" s="314">
        <v>-1.3</v>
      </c>
    </row>
    <row r="25" spans="1:19" ht="15" customHeight="1">
      <c r="A25" s="311" t="s">
        <v>243</v>
      </c>
      <c r="B25" s="312">
        <v>27758</v>
      </c>
      <c r="C25" s="313">
        <v>27853</v>
      </c>
      <c r="D25" s="314">
        <v>-0.3</v>
      </c>
      <c r="E25" s="312">
        <v>10888</v>
      </c>
      <c r="F25" s="313">
        <v>10775</v>
      </c>
      <c r="G25" s="314">
        <v>1</v>
      </c>
      <c r="H25" s="312">
        <v>11904</v>
      </c>
      <c r="I25" s="313">
        <v>12008</v>
      </c>
      <c r="J25" s="314">
        <v>-0.9</v>
      </c>
      <c r="K25" s="312">
        <v>2263</v>
      </c>
      <c r="L25" s="313">
        <v>2299</v>
      </c>
      <c r="M25" s="314">
        <v>-1.6</v>
      </c>
      <c r="N25" s="312"/>
      <c r="O25" s="313"/>
      <c r="P25" s="314"/>
      <c r="Q25" s="312">
        <v>2703</v>
      </c>
      <c r="R25" s="313">
        <v>2771</v>
      </c>
      <c r="S25" s="314">
        <v>-2.5</v>
      </c>
    </row>
    <row r="26" spans="1:19" ht="15" customHeight="1">
      <c r="A26" s="311" t="s">
        <v>244</v>
      </c>
      <c r="B26" s="312">
        <v>62696</v>
      </c>
      <c r="C26" s="313">
        <v>60994</v>
      </c>
      <c r="D26" s="314">
        <v>2.8</v>
      </c>
      <c r="E26" s="312">
        <v>26485</v>
      </c>
      <c r="F26" s="313">
        <v>26574</v>
      </c>
      <c r="G26" s="314">
        <v>-0.3</v>
      </c>
      <c r="H26" s="312">
        <v>21147</v>
      </c>
      <c r="I26" s="313">
        <v>20788</v>
      </c>
      <c r="J26" s="314">
        <v>1.7</v>
      </c>
      <c r="K26" s="312">
        <v>10135</v>
      </c>
      <c r="L26" s="313">
        <v>8742</v>
      </c>
      <c r="M26" s="314">
        <v>15.9</v>
      </c>
      <c r="N26" s="312"/>
      <c r="O26" s="313"/>
      <c r="P26" s="314"/>
      <c r="Q26" s="312">
        <v>4929</v>
      </c>
      <c r="R26" s="313">
        <v>4890</v>
      </c>
      <c r="S26" s="314">
        <v>0.8</v>
      </c>
    </row>
    <row r="27" spans="1:23" s="309" customFormat="1" ht="15" customHeight="1">
      <c r="A27" s="311"/>
      <c r="B27" s="312"/>
      <c r="C27" s="313"/>
      <c r="D27" s="315"/>
      <c r="E27" s="312"/>
      <c r="F27" s="313"/>
      <c r="G27" s="315"/>
      <c r="H27" s="312"/>
      <c r="I27" s="313"/>
      <c r="J27" s="315"/>
      <c r="K27" s="312"/>
      <c r="L27" s="313"/>
      <c r="M27" s="315"/>
      <c r="N27" s="312"/>
      <c r="O27" s="313"/>
      <c r="P27" s="315"/>
      <c r="Q27" s="312"/>
      <c r="R27" s="313"/>
      <c r="S27" s="315"/>
      <c r="T27" s="298"/>
      <c r="U27" s="299"/>
      <c r="V27" s="299"/>
      <c r="W27" s="299"/>
    </row>
    <row r="28" spans="1:20" ht="15" customHeight="1">
      <c r="A28" s="304" t="s">
        <v>245</v>
      </c>
      <c r="B28" s="305">
        <v>64831</v>
      </c>
      <c r="C28" s="306">
        <v>67092</v>
      </c>
      <c r="D28" s="307">
        <v>-3.4</v>
      </c>
      <c r="E28" s="305">
        <v>58352</v>
      </c>
      <c r="F28" s="306">
        <v>59986</v>
      </c>
      <c r="G28" s="307">
        <v>-2.7</v>
      </c>
      <c r="H28" s="305">
        <v>6479</v>
      </c>
      <c r="I28" s="306">
        <v>7106</v>
      </c>
      <c r="J28" s="307">
        <v>-8.8</v>
      </c>
      <c r="K28" s="305"/>
      <c r="L28" s="306"/>
      <c r="M28" s="307"/>
      <c r="N28" s="305"/>
      <c r="O28" s="306"/>
      <c r="P28" s="307"/>
      <c r="Q28" s="305"/>
      <c r="R28" s="306"/>
      <c r="S28" s="307"/>
      <c r="T28" s="308"/>
    </row>
    <row r="29" spans="1:19" ht="15" customHeight="1">
      <c r="A29" s="311" t="s">
        <v>246</v>
      </c>
      <c r="B29" s="312">
        <v>8790</v>
      </c>
      <c r="C29" s="313">
        <v>8790</v>
      </c>
      <c r="D29" s="314">
        <v>0</v>
      </c>
      <c r="E29" s="312">
        <v>8790</v>
      </c>
      <c r="F29" s="313">
        <v>8790</v>
      </c>
      <c r="G29" s="314">
        <v>0</v>
      </c>
      <c r="H29" s="312"/>
      <c r="I29" s="313"/>
      <c r="J29" s="314"/>
      <c r="K29" s="312"/>
      <c r="L29" s="313"/>
      <c r="M29" s="314"/>
      <c r="N29" s="312"/>
      <c r="O29" s="313"/>
      <c r="P29" s="314"/>
      <c r="Q29" s="312"/>
      <c r="R29" s="313"/>
      <c r="S29" s="314"/>
    </row>
    <row r="30" spans="1:19" ht="15" customHeight="1">
      <c r="A30" s="311" t="s">
        <v>247</v>
      </c>
      <c r="B30" s="312">
        <v>10920</v>
      </c>
      <c r="C30" s="313">
        <v>10320</v>
      </c>
      <c r="D30" s="314">
        <v>5.8</v>
      </c>
      <c r="E30" s="312">
        <v>10920</v>
      </c>
      <c r="F30" s="313">
        <v>10320</v>
      </c>
      <c r="G30" s="314">
        <v>5.8</v>
      </c>
      <c r="H30" s="312"/>
      <c r="I30" s="313"/>
      <c r="J30" s="314"/>
      <c r="K30" s="312"/>
      <c r="L30" s="313"/>
      <c r="M30" s="314"/>
      <c r="N30" s="312"/>
      <c r="O30" s="313"/>
      <c r="P30" s="314"/>
      <c r="Q30" s="312"/>
      <c r="R30" s="313"/>
      <c r="S30" s="314"/>
    </row>
    <row r="31" spans="1:19" ht="15" customHeight="1">
      <c r="A31" s="311" t="s">
        <v>248</v>
      </c>
      <c r="B31" s="312">
        <v>17747</v>
      </c>
      <c r="C31" s="313">
        <v>19646</v>
      </c>
      <c r="D31" s="314">
        <v>-9.7</v>
      </c>
      <c r="E31" s="312">
        <v>11268</v>
      </c>
      <c r="F31" s="313">
        <v>12540</v>
      </c>
      <c r="G31" s="314">
        <v>-10.1</v>
      </c>
      <c r="H31" s="312">
        <v>6479</v>
      </c>
      <c r="I31" s="313">
        <v>7106</v>
      </c>
      <c r="J31" s="314">
        <v>-8.8</v>
      </c>
      <c r="K31" s="312"/>
      <c r="L31" s="313"/>
      <c r="M31" s="314"/>
      <c r="N31" s="312"/>
      <c r="O31" s="313"/>
      <c r="P31" s="314"/>
      <c r="Q31" s="312"/>
      <c r="R31" s="313"/>
      <c r="S31" s="314"/>
    </row>
    <row r="32" spans="1:19" ht="15" customHeight="1">
      <c r="A32" s="311" t="s">
        <v>249</v>
      </c>
      <c r="B32" s="312">
        <v>10920</v>
      </c>
      <c r="C32" s="313">
        <v>10320</v>
      </c>
      <c r="D32" s="314">
        <v>5.8</v>
      </c>
      <c r="E32" s="312">
        <v>10920</v>
      </c>
      <c r="F32" s="313">
        <v>10320</v>
      </c>
      <c r="G32" s="314">
        <v>5.8</v>
      </c>
      <c r="H32" s="312"/>
      <c r="I32" s="313"/>
      <c r="J32" s="314"/>
      <c r="K32" s="312"/>
      <c r="L32" s="313"/>
      <c r="M32" s="314"/>
      <c r="N32" s="312"/>
      <c r="O32" s="313"/>
      <c r="P32" s="314"/>
      <c r="Q32" s="312"/>
      <c r="R32" s="313"/>
      <c r="S32" s="314"/>
    </row>
    <row r="33" spans="1:19" ht="15" customHeight="1">
      <c r="A33" s="311" t="s">
        <v>250</v>
      </c>
      <c r="B33" s="312">
        <v>8340</v>
      </c>
      <c r="C33" s="313">
        <v>8820</v>
      </c>
      <c r="D33" s="314">
        <v>-5.4</v>
      </c>
      <c r="E33" s="312">
        <v>8340</v>
      </c>
      <c r="F33" s="313">
        <v>8820</v>
      </c>
      <c r="G33" s="314">
        <v>-5.4</v>
      </c>
      <c r="H33" s="312"/>
      <c r="I33" s="313"/>
      <c r="J33" s="314"/>
      <c r="K33" s="312"/>
      <c r="L33" s="313"/>
      <c r="M33" s="314"/>
      <c r="N33" s="312"/>
      <c r="O33" s="313"/>
      <c r="P33" s="314"/>
      <c r="Q33" s="312"/>
      <c r="R33" s="313"/>
      <c r="S33" s="314"/>
    </row>
    <row r="34" spans="1:19" ht="15" customHeight="1">
      <c r="A34" s="311" t="s">
        <v>251</v>
      </c>
      <c r="B34" s="312">
        <v>6420</v>
      </c>
      <c r="C34" s="313">
        <v>7260</v>
      </c>
      <c r="D34" s="314">
        <v>-11.6</v>
      </c>
      <c r="E34" s="312">
        <v>6420</v>
      </c>
      <c r="F34" s="313">
        <v>7260</v>
      </c>
      <c r="G34" s="314">
        <v>-11.6</v>
      </c>
      <c r="H34" s="312"/>
      <c r="I34" s="313"/>
      <c r="J34" s="314"/>
      <c r="K34" s="312"/>
      <c r="L34" s="313"/>
      <c r="M34" s="314"/>
      <c r="N34" s="312"/>
      <c r="O34" s="313"/>
      <c r="P34" s="314"/>
      <c r="Q34" s="312"/>
      <c r="R34" s="313"/>
      <c r="S34" s="314"/>
    </row>
    <row r="35" spans="1:19" ht="15" customHeight="1" thickBot="1">
      <c r="A35" s="316" t="s">
        <v>252</v>
      </c>
      <c r="B35" s="317">
        <v>1694</v>
      </c>
      <c r="C35" s="318">
        <v>1936</v>
      </c>
      <c r="D35" s="319">
        <v>-12.5</v>
      </c>
      <c r="E35" s="317">
        <v>1694</v>
      </c>
      <c r="F35" s="318">
        <v>1936</v>
      </c>
      <c r="G35" s="319">
        <v>-12.5</v>
      </c>
      <c r="H35" s="317"/>
      <c r="I35" s="318"/>
      <c r="J35" s="319"/>
      <c r="K35" s="317"/>
      <c r="L35" s="318"/>
      <c r="M35" s="319"/>
      <c r="N35" s="317"/>
      <c r="O35" s="318"/>
      <c r="P35" s="319"/>
      <c r="Q35" s="317"/>
      <c r="R35" s="318"/>
      <c r="S35" s="319"/>
    </row>
    <row r="36" spans="1:23" s="323" customFormat="1" ht="15" customHeight="1">
      <c r="A36" s="320"/>
      <c r="B36" s="321"/>
      <c r="C36" s="321"/>
      <c r="D36" s="322"/>
      <c r="E36" s="321"/>
      <c r="F36" s="321"/>
      <c r="G36" s="322"/>
      <c r="H36" s="321"/>
      <c r="I36" s="321"/>
      <c r="J36" s="322"/>
      <c r="K36" s="321"/>
      <c r="L36" s="321"/>
      <c r="M36" s="322"/>
      <c r="N36" s="321"/>
      <c r="O36" s="321"/>
      <c r="P36" s="322"/>
      <c r="Q36" s="321"/>
      <c r="R36" s="321"/>
      <c r="S36" s="322"/>
      <c r="T36" s="298"/>
      <c r="U36" s="299"/>
      <c r="V36" s="299"/>
      <c r="W36" s="299"/>
    </row>
    <row r="37" spans="1:19" ht="15" customHeight="1">
      <c r="A37" s="320"/>
      <c r="B37" s="321"/>
      <c r="C37" s="321"/>
      <c r="D37" s="322"/>
      <c r="E37" s="321"/>
      <c r="F37" s="321"/>
      <c r="G37" s="322"/>
      <c r="H37" s="321"/>
      <c r="I37" s="321"/>
      <c r="J37" s="322"/>
      <c r="K37" s="321"/>
      <c r="L37" s="321"/>
      <c r="M37" s="322"/>
      <c r="N37" s="321"/>
      <c r="O37" s="321"/>
      <c r="P37" s="322"/>
      <c r="Q37" s="321"/>
      <c r="R37" s="321"/>
      <c r="S37" s="322"/>
    </row>
    <row r="38" spans="1:23" s="323" customFormat="1" ht="15" customHeight="1">
      <c r="A38" s="320"/>
      <c r="B38" s="321"/>
      <c r="C38" s="321"/>
      <c r="D38" s="322"/>
      <c r="E38" s="321"/>
      <c r="F38" s="321"/>
      <c r="G38" s="322"/>
      <c r="H38" s="321"/>
      <c r="I38" s="321"/>
      <c r="J38" s="322"/>
      <c r="K38" s="321"/>
      <c r="L38" s="321"/>
      <c r="M38" s="322"/>
      <c r="N38" s="321"/>
      <c r="O38" s="321"/>
      <c r="P38" s="322"/>
      <c r="Q38" s="321"/>
      <c r="R38" s="321"/>
      <c r="S38" s="322"/>
      <c r="T38" s="298"/>
      <c r="U38" s="299"/>
      <c r="V38" s="299"/>
      <c r="W38" s="299"/>
    </row>
    <row r="39" spans="1:23" s="323" customFormat="1" ht="15" customHeight="1">
      <c r="A39" s="349" t="s">
        <v>253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08"/>
      <c r="U39" s="299"/>
      <c r="V39" s="299"/>
      <c r="W39" s="299"/>
    </row>
    <row r="40" spans="1:23" s="323" customFormat="1" ht="15" customHeight="1" thickBot="1">
      <c r="A40" s="298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308"/>
      <c r="U40" s="299"/>
      <c r="V40" s="299"/>
      <c r="W40" s="299"/>
    </row>
    <row r="41" spans="1:23" s="323" customFormat="1" ht="15" customHeight="1">
      <c r="A41" s="350" t="s">
        <v>1</v>
      </c>
      <c r="B41" s="352" t="s">
        <v>220</v>
      </c>
      <c r="C41" s="353"/>
      <c r="D41" s="354"/>
      <c r="E41" s="352" t="s">
        <v>221</v>
      </c>
      <c r="F41" s="353"/>
      <c r="G41" s="354"/>
      <c r="H41" s="352" t="s">
        <v>222</v>
      </c>
      <c r="I41" s="353"/>
      <c r="J41" s="354"/>
      <c r="K41" s="352" t="s">
        <v>223</v>
      </c>
      <c r="L41" s="353"/>
      <c r="M41" s="354"/>
      <c r="N41" s="352" t="s">
        <v>224</v>
      </c>
      <c r="O41" s="353"/>
      <c r="P41" s="354"/>
      <c r="Q41" s="352" t="s">
        <v>225</v>
      </c>
      <c r="R41" s="353"/>
      <c r="S41" s="354"/>
      <c r="T41" s="298"/>
      <c r="U41" s="299"/>
      <c r="V41" s="299"/>
      <c r="W41" s="299"/>
    </row>
    <row r="42" spans="1:23" s="309" customFormat="1" ht="15" customHeight="1" thickBot="1">
      <c r="A42" s="351"/>
      <c r="B42" s="301">
        <v>2017</v>
      </c>
      <c r="C42" s="302">
        <v>2016</v>
      </c>
      <c r="D42" s="303" t="s">
        <v>226</v>
      </c>
      <c r="E42" s="301">
        <v>2017</v>
      </c>
      <c r="F42" s="302">
        <v>2016</v>
      </c>
      <c r="G42" s="303" t="s">
        <v>226</v>
      </c>
      <c r="H42" s="301">
        <v>2017</v>
      </c>
      <c r="I42" s="302">
        <v>2016</v>
      </c>
      <c r="J42" s="303" t="s">
        <v>226</v>
      </c>
      <c r="K42" s="301">
        <v>2017</v>
      </c>
      <c r="L42" s="302">
        <v>2016</v>
      </c>
      <c r="M42" s="303" t="s">
        <v>226</v>
      </c>
      <c r="N42" s="301">
        <v>2017</v>
      </c>
      <c r="O42" s="302">
        <v>2016</v>
      </c>
      <c r="P42" s="303" t="s">
        <v>226</v>
      </c>
      <c r="Q42" s="301">
        <v>2017</v>
      </c>
      <c r="R42" s="302">
        <v>2016</v>
      </c>
      <c r="S42" s="303" t="s">
        <v>226</v>
      </c>
      <c r="T42" s="308"/>
      <c r="U42" s="299"/>
      <c r="V42" s="299"/>
      <c r="W42" s="299"/>
    </row>
    <row r="43" spans="1:23" s="309" customFormat="1" ht="15" customHeight="1">
      <c r="A43" s="304" t="s">
        <v>254</v>
      </c>
      <c r="B43" s="305">
        <v>296402</v>
      </c>
      <c r="C43" s="306">
        <v>288993</v>
      </c>
      <c r="D43" s="307">
        <v>2.563729917333638</v>
      </c>
      <c r="E43" s="305">
        <v>282980</v>
      </c>
      <c r="F43" s="306">
        <v>282087</v>
      </c>
      <c r="G43" s="307">
        <v>0.3165690017618678</v>
      </c>
      <c r="H43" s="305">
        <v>6624</v>
      </c>
      <c r="I43" s="306">
        <v>6906</v>
      </c>
      <c r="J43" s="307">
        <v>-4.083405734144222</v>
      </c>
      <c r="K43" s="305">
        <v>6798</v>
      </c>
      <c r="L43" s="306">
        <v>0</v>
      </c>
      <c r="M43" s="307" t="s">
        <v>255</v>
      </c>
      <c r="N43" s="305"/>
      <c r="O43" s="306"/>
      <c r="P43" s="307"/>
      <c r="Q43" s="305"/>
      <c r="R43" s="306"/>
      <c r="S43" s="307"/>
      <c r="T43" s="298"/>
      <c r="U43" s="299"/>
      <c r="V43" s="299"/>
      <c r="W43" s="299"/>
    </row>
    <row r="44" spans="1:23" s="309" customFormat="1" ht="15" customHeight="1">
      <c r="A44" s="304" t="s">
        <v>228</v>
      </c>
      <c r="B44" s="305">
        <v>295766</v>
      </c>
      <c r="C44" s="306">
        <v>288188</v>
      </c>
      <c r="D44" s="307">
        <v>2.6</v>
      </c>
      <c r="E44" s="305">
        <v>282344</v>
      </c>
      <c r="F44" s="306">
        <v>281282</v>
      </c>
      <c r="G44" s="307">
        <v>0.4</v>
      </c>
      <c r="H44" s="305">
        <v>6624</v>
      </c>
      <c r="I44" s="306">
        <v>6906</v>
      </c>
      <c r="J44" s="307">
        <v>-4.1</v>
      </c>
      <c r="K44" s="305">
        <v>6798</v>
      </c>
      <c r="L44" s="306">
        <v>0</v>
      </c>
      <c r="M44" s="307" t="s">
        <v>255</v>
      </c>
      <c r="N44" s="305"/>
      <c r="O44" s="306"/>
      <c r="P44" s="307"/>
      <c r="Q44" s="305"/>
      <c r="R44" s="306"/>
      <c r="S44" s="307"/>
      <c r="T44" s="298"/>
      <c r="U44" s="299"/>
      <c r="V44" s="299"/>
      <c r="W44" s="299"/>
    </row>
    <row r="45" spans="1:19" ht="15" customHeight="1">
      <c r="A45" s="304" t="s">
        <v>229</v>
      </c>
      <c r="B45" s="305">
        <v>636</v>
      </c>
      <c r="C45" s="306">
        <v>805</v>
      </c>
      <c r="D45" s="307">
        <v>-20.99378881987578</v>
      </c>
      <c r="E45" s="305">
        <v>636</v>
      </c>
      <c r="F45" s="306">
        <v>805</v>
      </c>
      <c r="G45" s="307">
        <v>-20.99378881987578</v>
      </c>
      <c r="H45" s="305"/>
      <c r="I45" s="306"/>
      <c r="J45" s="307"/>
      <c r="K45" s="305"/>
      <c r="L45" s="306"/>
      <c r="M45" s="307"/>
      <c r="N45" s="305"/>
      <c r="O45" s="306"/>
      <c r="P45" s="307"/>
      <c r="Q45" s="305"/>
      <c r="R45" s="306"/>
      <c r="S45" s="307"/>
    </row>
    <row r="46" spans="1:23" s="309" customFormat="1" ht="15" customHeight="1">
      <c r="A46" s="304"/>
      <c r="B46" s="305"/>
      <c r="C46" s="306"/>
      <c r="D46" s="310"/>
      <c r="E46" s="305"/>
      <c r="F46" s="306"/>
      <c r="G46" s="310"/>
      <c r="H46" s="305"/>
      <c r="I46" s="306"/>
      <c r="J46" s="310"/>
      <c r="K46" s="305"/>
      <c r="L46" s="306"/>
      <c r="M46" s="310"/>
      <c r="N46" s="305"/>
      <c r="O46" s="306"/>
      <c r="P46" s="310"/>
      <c r="Q46" s="305"/>
      <c r="R46" s="306"/>
      <c r="S46" s="310"/>
      <c r="T46" s="298"/>
      <c r="U46" s="299"/>
      <c r="V46" s="299"/>
      <c r="W46" s="299"/>
    </row>
    <row r="47" spans="1:19" ht="15" customHeight="1">
      <c r="A47" s="304" t="s">
        <v>256</v>
      </c>
      <c r="B47" s="305">
        <v>165282</v>
      </c>
      <c r="C47" s="306">
        <v>154877</v>
      </c>
      <c r="D47" s="307">
        <v>6.7</v>
      </c>
      <c r="E47" s="305">
        <v>158484</v>
      </c>
      <c r="F47" s="306">
        <v>154877</v>
      </c>
      <c r="G47" s="307">
        <v>2.3</v>
      </c>
      <c r="H47" s="305"/>
      <c r="I47" s="306"/>
      <c r="J47" s="307"/>
      <c r="K47" s="305">
        <v>6798</v>
      </c>
      <c r="L47" s="306">
        <v>0</v>
      </c>
      <c r="M47" s="307" t="s">
        <v>255</v>
      </c>
      <c r="N47" s="305"/>
      <c r="O47" s="306"/>
      <c r="P47" s="307"/>
      <c r="Q47" s="305"/>
      <c r="R47" s="306"/>
      <c r="S47" s="307"/>
    </row>
    <row r="48" spans="1:19" ht="15" customHeight="1">
      <c r="A48" s="311" t="s">
        <v>257</v>
      </c>
      <c r="B48" s="312">
        <v>5876</v>
      </c>
      <c r="C48" s="313">
        <v>4972</v>
      </c>
      <c r="D48" s="307">
        <v>18.2</v>
      </c>
      <c r="E48" s="312">
        <v>5876</v>
      </c>
      <c r="F48" s="313">
        <v>4972</v>
      </c>
      <c r="G48" s="307">
        <v>18.2</v>
      </c>
      <c r="H48" s="312"/>
      <c r="I48" s="313"/>
      <c r="J48" s="307"/>
      <c r="K48" s="312"/>
      <c r="L48" s="313"/>
      <c r="M48" s="307"/>
      <c r="N48" s="312"/>
      <c r="O48" s="313"/>
      <c r="P48" s="307"/>
      <c r="Q48" s="312"/>
      <c r="R48" s="313"/>
      <c r="S48" s="307"/>
    </row>
    <row r="49" spans="1:19" ht="15" customHeight="1">
      <c r="A49" s="311" t="s">
        <v>258</v>
      </c>
      <c r="B49" s="312">
        <v>13249</v>
      </c>
      <c r="C49" s="313">
        <v>12548</v>
      </c>
      <c r="D49" s="307">
        <v>5.6</v>
      </c>
      <c r="E49" s="312">
        <v>13249</v>
      </c>
      <c r="F49" s="313">
        <v>12548</v>
      </c>
      <c r="G49" s="307">
        <v>5.6</v>
      </c>
      <c r="H49" s="312"/>
      <c r="I49" s="313"/>
      <c r="J49" s="307"/>
      <c r="K49" s="312"/>
      <c r="L49" s="313"/>
      <c r="M49" s="307"/>
      <c r="N49" s="312"/>
      <c r="O49" s="313"/>
      <c r="P49" s="307"/>
      <c r="Q49" s="312"/>
      <c r="R49" s="313"/>
      <c r="S49" s="307"/>
    </row>
    <row r="50" spans="1:20" ht="15" customHeight="1">
      <c r="A50" s="311" t="s">
        <v>259</v>
      </c>
      <c r="B50" s="312">
        <v>30058</v>
      </c>
      <c r="C50" s="313">
        <v>24600</v>
      </c>
      <c r="D50" s="307">
        <v>22.2</v>
      </c>
      <c r="E50" s="312">
        <v>30058</v>
      </c>
      <c r="F50" s="313">
        <v>24600</v>
      </c>
      <c r="G50" s="307">
        <v>22.2</v>
      </c>
      <c r="H50" s="312"/>
      <c r="I50" s="313"/>
      <c r="J50" s="307"/>
      <c r="K50" s="312"/>
      <c r="L50" s="313"/>
      <c r="M50" s="307"/>
      <c r="N50" s="312"/>
      <c r="O50" s="313"/>
      <c r="P50" s="307"/>
      <c r="Q50" s="312"/>
      <c r="R50" s="313"/>
      <c r="S50" s="307"/>
      <c r="T50" s="308"/>
    </row>
    <row r="51" spans="1:19" ht="15" customHeight="1">
      <c r="A51" s="311" t="s">
        <v>260</v>
      </c>
      <c r="B51" s="312">
        <v>3367</v>
      </c>
      <c r="C51" s="313">
        <v>3367</v>
      </c>
      <c r="D51" s="307">
        <v>0</v>
      </c>
      <c r="E51" s="312">
        <v>3367</v>
      </c>
      <c r="F51" s="313">
        <v>3367</v>
      </c>
      <c r="G51" s="307">
        <v>0</v>
      </c>
      <c r="H51" s="312"/>
      <c r="I51" s="313"/>
      <c r="J51" s="307"/>
      <c r="K51" s="312"/>
      <c r="L51" s="313"/>
      <c r="M51" s="307"/>
      <c r="N51" s="312"/>
      <c r="O51" s="313"/>
      <c r="P51" s="307"/>
      <c r="Q51" s="312"/>
      <c r="R51" s="313"/>
      <c r="S51" s="307"/>
    </row>
    <row r="52" spans="1:19" ht="15" customHeight="1">
      <c r="A52" s="311" t="s">
        <v>261</v>
      </c>
      <c r="B52" s="312">
        <v>23130</v>
      </c>
      <c r="C52" s="313">
        <v>23370</v>
      </c>
      <c r="D52" s="307">
        <v>-1</v>
      </c>
      <c r="E52" s="312">
        <v>19516</v>
      </c>
      <c r="F52" s="313">
        <v>23370</v>
      </c>
      <c r="G52" s="307">
        <v>-16.5</v>
      </c>
      <c r="H52" s="312"/>
      <c r="I52" s="313"/>
      <c r="J52" s="307"/>
      <c r="K52" s="312">
        <v>3614</v>
      </c>
      <c r="L52" s="313">
        <v>0</v>
      </c>
      <c r="M52" s="307" t="s">
        <v>255</v>
      </c>
      <c r="N52" s="312"/>
      <c r="O52" s="313"/>
      <c r="P52" s="307"/>
      <c r="Q52" s="312"/>
      <c r="R52" s="313"/>
      <c r="S52" s="307"/>
    </row>
    <row r="53" spans="1:23" s="309" customFormat="1" ht="15" customHeight="1">
      <c r="A53" s="311" t="s">
        <v>262</v>
      </c>
      <c r="B53" s="312">
        <v>89602</v>
      </c>
      <c r="C53" s="313">
        <v>86020</v>
      </c>
      <c r="D53" s="307">
        <v>4.2</v>
      </c>
      <c r="E53" s="312">
        <v>86418</v>
      </c>
      <c r="F53" s="313">
        <v>86020</v>
      </c>
      <c r="G53" s="307">
        <v>0.5</v>
      </c>
      <c r="H53" s="312"/>
      <c r="I53" s="313"/>
      <c r="J53" s="307"/>
      <c r="K53" s="312">
        <v>3184</v>
      </c>
      <c r="L53" s="313">
        <v>0</v>
      </c>
      <c r="M53" s="307" t="s">
        <v>255</v>
      </c>
      <c r="N53" s="312"/>
      <c r="O53" s="313"/>
      <c r="P53" s="307"/>
      <c r="Q53" s="312"/>
      <c r="R53" s="313"/>
      <c r="S53" s="307"/>
      <c r="T53" s="298"/>
      <c r="U53" s="299"/>
      <c r="V53" s="299"/>
      <c r="W53" s="299"/>
    </row>
    <row r="54" spans="1:19" ht="15" customHeight="1">
      <c r="A54" s="311"/>
      <c r="B54" s="312"/>
      <c r="C54" s="313"/>
      <c r="D54" s="315"/>
      <c r="E54" s="312"/>
      <c r="F54" s="313"/>
      <c r="G54" s="315"/>
      <c r="H54" s="312"/>
      <c r="I54" s="313"/>
      <c r="J54" s="315"/>
      <c r="K54" s="312"/>
      <c r="L54" s="313"/>
      <c r="M54" s="315"/>
      <c r="N54" s="312"/>
      <c r="O54" s="313"/>
      <c r="P54" s="315"/>
      <c r="Q54" s="312"/>
      <c r="R54" s="313"/>
      <c r="S54" s="315"/>
    </row>
    <row r="55" spans="1:19" ht="15" customHeight="1">
      <c r="A55" s="304" t="s">
        <v>263</v>
      </c>
      <c r="B55" s="305">
        <v>17196</v>
      </c>
      <c r="C55" s="306">
        <v>16800</v>
      </c>
      <c r="D55" s="307">
        <v>2.4</v>
      </c>
      <c r="E55" s="305">
        <v>10572</v>
      </c>
      <c r="F55" s="306">
        <v>9894</v>
      </c>
      <c r="G55" s="307">
        <v>6.9</v>
      </c>
      <c r="H55" s="305">
        <v>6624</v>
      </c>
      <c r="I55" s="306">
        <v>6906</v>
      </c>
      <c r="J55" s="307">
        <v>-4.1</v>
      </c>
      <c r="K55" s="305"/>
      <c r="L55" s="306"/>
      <c r="M55" s="307"/>
      <c r="N55" s="305"/>
      <c r="O55" s="306"/>
      <c r="P55" s="307"/>
      <c r="Q55" s="305"/>
      <c r="R55" s="306"/>
      <c r="S55" s="307"/>
    </row>
    <row r="56" spans="1:23" s="309" customFormat="1" ht="15" customHeight="1">
      <c r="A56" s="311" t="s">
        <v>264</v>
      </c>
      <c r="B56" s="312">
        <v>17196</v>
      </c>
      <c r="C56" s="313">
        <v>16800</v>
      </c>
      <c r="D56" s="314">
        <v>2.4</v>
      </c>
      <c r="E56" s="312">
        <v>10572</v>
      </c>
      <c r="F56" s="313">
        <v>9894</v>
      </c>
      <c r="G56" s="314">
        <v>6.9</v>
      </c>
      <c r="H56" s="312">
        <v>6624</v>
      </c>
      <c r="I56" s="313">
        <v>6906</v>
      </c>
      <c r="J56" s="314">
        <v>-4.1</v>
      </c>
      <c r="K56" s="312"/>
      <c r="L56" s="313"/>
      <c r="M56" s="314"/>
      <c r="N56" s="312"/>
      <c r="O56" s="313"/>
      <c r="P56" s="314"/>
      <c r="Q56" s="312"/>
      <c r="R56" s="313"/>
      <c r="S56" s="314"/>
      <c r="T56" s="298"/>
      <c r="U56" s="299"/>
      <c r="V56" s="299"/>
      <c r="W56" s="299"/>
    </row>
    <row r="57" spans="1:19" ht="15" customHeight="1">
      <c r="A57" s="311"/>
      <c r="B57" s="312"/>
      <c r="C57" s="313"/>
      <c r="D57" s="314"/>
      <c r="E57" s="312"/>
      <c r="F57" s="313"/>
      <c r="G57" s="314"/>
      <c r="H57" s="312"/>
      <c r="I57" s="313"/>
      <c r="J57" s="314"/>
      <c r="K57" s="312"/>
      <c r="L57" s="313"/>
      <c r="M57" s="314"/>
      <c r="N57" s="312"/>
      <c r="O57" s="313"/>
      <c r="P57" s="314"/>
      <c r="Q57" s="312"/>
      <c r="R57" s="313"/>
      <c r="S57" s="314"/>
    </row>
    <row r="58" spans="1:19" ht="15" customHeight="1">
      <c r="A58" s="304" t="s">
        <v>265</v>
      </c>
      <c r="B58" s="305">
        <v>48062</v>
      </c>
      <c r="C58" s="306">
        <v>48254</v>
      </c>
      <c r="D58" s="307">
        <v>-0.4</v>
      </c>
      <c r="E58" s="305">
        <v>48062</v>
      </c>
      <c r="F58" s="306">
        <v>48254</v>
      </c>
      <c r="G58" s="307">
        <v>-0.4</v>
      </c>
      <c r="H58" s="305"/>
      <c r="I58" s="306"/>
      <c r="J58" s="307"/>
      <c r="K58" s="305"/>
      <c r="L58" s="306"/>
      <c r="M58" s="307"/>
      <c r="N58" s="305"/>
      <c r="O58" s="306"/>
      <c r="P58" s="307"/>
      <c r="Q58" s="305"/>
      <c r="R58" s="306"/>
      <c r="S58" s="307"/>
    </row>
    <row r="59" spans="1:19" ht="15" customHeight="1">
      <c r="A59" s="311" t="s">
        <v>266</v>
      </c>
      <c r="B59" s="312">
        <v>6932</v>
      </c>
      <c r="C59" s="313">
        <v>7140</v>
      </c>
      <c r="D59" s="314">
        <v>-2.9</v>
      </c>
      <c r="E59" s="312">
        <v>6932</v>
      </c>
      <c r="F59" s="313">
        <v>7140</v>
      </c>
      <c r="G59" s="314">
        <v>-2.9</v>
      </c>
      <c r="H59" s="312"/>
      <c r="I59" s="313"/>
      <c r="J59" s="314"/>
      <c r="K59" s="312"/>
      <c r="L59" s="313"/>
      <c r="M59" s="314"/>
      <c r="N59" s="312"/>
      <c r="O59" s="313"/>
      <c r="P59" s="314"/>
      <c r="Q59" s="312"/>
      <c r="R59" s="313"/>
      <c r="S59" s="314"/>
    </row>
    <row r="60" spans="1:23" s="309" customFormat="1" ht="15" customHeight="1">
      <c r="A60" s="311" t="s">
        <v>267</v>
      </c>
      <c r="B60" s="312">
        <v>31706</v>
      </c>
      <c r="C60" s="313">
        <v>30738</v>
      </c>
      <c r="D60" s="314">
        <v>3.1</v>
      </c>
      <c r="E60" s="312">
        <v>31706</v>
      </c>
      <c r="F60" s="313">
        <v>30738</v>
      </c>
      <c r="G60" s="314">
        <v>3.1</v>
      </c>
      <c r="H60" s="312"/>
      <c r="I60" s="313"/>
      <c r="J60" s="314"/>
      <c r="K60" s="312"/>
      <c r="L60" s="313"/>
      <c r="M60" s="314"/>
      <c r="N60" s="312"/>
      <c r="O60" s="313"/>
      <c r="P60" s="314"/>
      <c r="Q60" s="312"/>
      <c r="R60" s="313"/>
      <c r="S60" s="314"/>
      <c r="T60" s="298"/>
      <c r="U60" s="324"/>
      <c r="V60" s="324"/>
      <c r="W60" s="324"/>
    </row>
    <row r="61" spans="1:23" s="309" customFormat="1" ht="15" customHeight="1">
      <c r="A61" s="311" t="s">
        <v>268</v>
      </c>
      <c r="B61" s="312">
        <v>6968</v>
      </c>
      <c r="C61" s="313">
        <v>7920</v>
      </c>
      <c r="D61" s="314">
        <v>-12</v>
      </c>
      <c r="E61" s="312">
        <v>6968</v>
      </c>
      <c r="F61" s="313">
        <v>7920</v>
      </c>
      <c r="G61" s="314">
        <v>-12</v>
      </c>
      <c r="H61" s="312"/>
      <c r="I61" s="313"/>
      <c r="J61" s="314"/>
      <c r="K61" s="312"/>
      <c r="L61" s="313"/>
      <c r="M61" s="314"/>
      <c r="N61" s="312"/>
      <c r="O61" s="313"/>
      <c r="P61" s="314"/>
      <c r="Q61" s="312"/>
      <c r="R61" s="313"/>
      <c r="S61" s="314"/>
      <c r="T61" s="308"/>
      <c r="U61" s="299"/>
      <c r="V61" s="299"/>
      <c r="W61" s="299"/>
    </row>
    <row r="62" spans="1:19" ht="15" customHeight="1">
      <c r="A62" s="311" t="s">
        <v>269</v>
      </c>
      <c r="B62" s="312">
        <v>2456</v>
      </c>
      <c r="C62" s="313">
        <v>2456</v>
      </c>
      <c r="D62" s="314">
        <v>0</v>
      </c>
      <c r="E62" s="312">
        <v>2456</v>
      </c>
      <c r="F62" s="313">
        <v>2456</v>
      </c>
      <c r="G62" s="314">
        <v>0</v>
      </c>
      <c r="H62" s="312"/>
      <c r="I62" s="313"/>
      <c r="J62" s="314"/>
      <c r="K62" s="312"/>
      <c r="L62" s="313"/>
      <c r="M62" s="314"/>
      <c r="N62" s="312"/>
      <c r="O62" s="313"/>
      <c r="P62" s="314"/>
      <c r="Q62" s="312"/>
      <c r="R62" s="313"/>
      <c r="S62" s="314"/>
    </row>
    <row r="63" spans="1:19" ht="15" customHeight="1">
      <c r="A63" s="311"/>
      <c r="B63" s="312"/>
      <c r="C63" s="313"/>
      <c r="D63" s="315"/>
      <c r="E63" s="312"/>
      <c r="F63" s="313"/>
      <c r="G63" s="315"/>
      <c r="H63" s="312"/>
      <c r="I63" s="313"/>
      <c r="J63" s="315"/>
      <c r="K63" s="312"/>
      <c r="L63" s="313"/>
      <c r="M63" s="315"/>
      <c r="N63" s="312"/>
      <c r="O63" s="313"/>
      <c r="P63" s="315"/>
      <c r="Q63" s="312"/>
      <c r="R63" s="313"/>
      <c r="S63" s="315"/>
    </row>
    <row r="64" spans="1:19" ht="15" customHeight="1">
      <c r="A64" s="304" t="s">
        <v>270</v>
      </c>
      <c r="B64" s="305">
        <v>41313</v>
      </c>
      <c r="C64" s="306">
        <v>45282</v>
      </c>
      <c r="D64" s="307">
        <v>-8.8</v>
      </c>
      <c r="E64" s="305">
        <v>41313</v>
      </c>
      <c r="F64" s="306">
        <v>45282</v>
      </c>
      <c r="G64" s="307">
        <v>-8.8</v>
      </c>
      <c r="H64" s="305"/>
      <c r="I64" s="306"/>
      <c r="J64" s="307"/>
      <c r="K64" s="305"/>
      <c r="L64" s="306"/>
      <c r="M64" s="307"/>
      <c r="N64" s="305"/>
      <c r="O64" s="306"/>
      <c r="P64" s="307"/>
      <c r="Q64" s="305"/>
      <c r="R64" s="306"/>
      <c r="S64" s="307"/>
    </row>
    <row r="65" spans="1:19" ht="15" customHeight="1">
      <c r="A65" s="311" t="s">
        <v>271</v>
      </c>
      <c r="B65" s="312">
        <v>9090</v>
      </c>
      <c r="C65" s="313">
        <v>9258</v>
      </c>
      <c r="D65" s="314">
        <v>-1.8</v>
      </c>
      <c r="E65" s="312">
        <v>9090</v>
      </c>
      <c r="F65" s="313">
        <v>9258</v>
      </c>
      <c r="G65" s="314">
        <v>-1.8</v>
      </c>
      <c r="H65" s="312"/>
      <c r="I65" s="313"/>
      <c r="J65" s="314"/>
      <c r="K65" s="312"/>
      <c r="L65" s="313"/>
      <c r="M65" s="314"/>
      <c r="N65" s="312"/>
      <c r="O65" s="313"/>
      <c r="P65" s="314"/>
      <c r="Q65" s="312"/>
      <c r="R65" s="313"/>
      <c r="S65" s="314"/>
    </row>
    <row r="66" spans="1:23" s="309" customFormat="1" ht="15" customHeight="1">
      <c r="A66" s="311" t="s">
        <v>272</v>
      </c>
      <c r="B66" s="312">
        <v>3614</v>
      </c>
      <c r="C66" s="313">
        <v>8683</v>
      </c>
      <c r="D66" s="314">
        <v>-58.4</v>
      </c>
      <c r="E66" s="312">
        <v>3614</v>
      </c>
      <c r="F66" s="313">
        <v>8683</v>
      </c>
      <c r="G66" s="314">
        <v>-58.4</v>
      </c>
      <c r="H66" s="312"/>
      <c r="I66" s="313"/>
      <c r="J66" s="314"/>
      <c r="K66" s="312"/>
      <c r="L66" s="313"/>
      <c r="M66" s="314"/>
      <c r="N66" s="312"/>
      <c r="O66" s="313"/>
      <c r="P66" s="314"/>
      <c r="Q66" s="312"/>
      <c r="R66" s="313"/>
      <c r="S66" s="314"/>
      <c r="T66" s="298"/>
      <c r="U66" s="324"/>
      <c r="V66" s="324"/>
      <c r="W66" s="324"/>
    </row>
    <row r="67" spans="1:19" ht="15" customHeight="1">
      <c r="A67" s="311" t="s">
        <v>273</v>
      </c>
      <c r="B67" s="312">
        <v>5025</v>
      </c>
      <c r="C67" s="313">
        <v>5025</v>
      </c>
      <c r="D67" s="314">
        <v>0</v>
      </c>
      <c r="E67" s="312">
        <v>5025</v>
      </c>
      <c r="F67" s="313">
        <v>5025</v>
      </c>
      <c r="G67" s="314">
        <v>0</v>
      </c>
      <c r="H67" s="312"/>
      <c r="I67" s="313"/>
      <c r="J67" s="314"/>
      <c r="K67" s="312"/>
      <c r="L67" s="313"/>
      <c r="M67" s="314"/>
      <c r="N67" s="312"/>
      <c r="O67" s="313"/>
      <c r="P67" s="314"/>
      <c r="Q67" s="312"/>
      <c r="R67" s="313"/>
      <c r="S67" s="314"/>
    </row>
    <row r="68" spans="1:19" ht="15" customHeight="1">
      <c r="A68" s="311" t="s">
        <v>274</v>
      </c>
      <c r="B68" s="312">
        <v>23584</v>
      </c>
      <c r="C68" s="313">
        <v>22316</v>
      </c>
      <c r="D68" s="314">
        <v>5.7</v>
      </c>
      <c r="E68" s="312">
        <v>23584</v>
      </c>
      <c r="F68" s="313">
        <v>22316</v>
      </c>
      <c r="G68" s="314">
        <v>5.7</v>
      </c>
      <c r="H68" s="312"/>
      <c r="I68" s="313"/>
      <c r="J68" s="314"/>
      <c r="K68" s="312"/>
      <c r="L68" s="313"/>
      <c r="M68" s="314"/>
      <c r="N68" s="312"/>
      <c r="O68" s="313"/>
      <c r="P68" s="314"/>
      <c r="Q68" s="312"/>
      <c r="R68" s="313"/>
      <c r="S68" s="314"/>
    </row>
    <row r="69" spans="1:19" ht="15" customHeight="1">
      <c r="A69" s="311"/>
      <c r="B69" s="312"/>
      <c r="C69" s="313"/>
      <c r="D69" s="315"/>
      <c r="E69" s="312"/>
      <c r="F69" s="313"/>
      <c r="G69" s="315"/>
      <c r="H69" s="312"/>
      <c r="I69" s="313"/>
      <c r="J69" s="315"/>
      <c r="K69" s="312"/>
      <c r="L69" s="313"/>
      <c r="M69" s="315"/>
      <c r="N69" s="312"/>
      <c r="O69" s="313"/>
      <c r="P69" s="315"/>
      <c r="Q69" s="312"/>
      <c r="R69" s="313"/>
      <c r="S69" s="315"/>
    </row>
    <row r="70" spans="1:19" ht="15" customHeight="1">
      <c r="A70" s="304" t="s">
        <v>275</v>
      </c>
      <c r="B70" s="305">
        <v>23913</v>
      </c>
      <c r="C70" s="306">
        <v>22975</v>
      </c>
      <c r="D70" s="307">
        <v>4.1</v>
      </c>
      <c r="E70" s="305">
        <v>23913</v>
      </c>
      <c r="F70" s="306">
        <v>22975</v>
      </c>
      <c r="G70" s="307">
        <v>4.1</v>
      </c>
      <c r="H70" s="305"/>
      <c r="I70" s="306"/>
      <c r="J70" s="307"/>
      <c r="K70" s="305"/>
      <c r="L70" s="306"/>
      <c r="M70" s="307"/>
      <c r="N70" s="305"/>
      <c r="O70" s="306"/>
      <c r="P70" s="307"/>
      <c r="Q70" s="305"/>
      <c r="R70" s="306"/>
      <c r="S70" s="307"/>
    </row>
    <row r="71" spans="1:19" ht="15" customHeight="1">
      <c r="A71" s="311" t="s">
        <v>276</v>
      </c>
      <c r="B71" s="325">
        <v>820</v>
      </c>
      <c r="C71" s="326">
        <v>820</v>
      </c>
      <c r="D71" s="314">
        <v>0</v>
      </c>
      <c r="E71" s="325">
        <v>820</v>
      </c>
      <c r="F71" s="326">
        <v>820</v>
      </c>
      <c r="G71" s="314">
        <v>0</v>
      </c>
      <c r="H71" s="325"/>
      <c r="I71" s="326"/>
      <c r="J71" s="314"/>
      <c r="K71" s="325"/>
      <c r="L71" s="326"/>
      <c r="M71" s="314"/>
      <c r="N71" s="325"/>
      <c r="O71" s="326"/>
      <c r="P71" s="314"/>
      <c r="Q71" s="325"/>
      <c r="R71" s="326"/>
      <c r="S71" s="314"/>
    </row>
    <row r="72" spans="1:23" s="309" customFormat="1" ht="15" customHeight="1">
      <c r="A72" s="311" t="s">
        <v>277</v>
      </c>
      <c r="B72" s="325">
        <v>488</v>
      </c>
      <c r="C72" s="326">
        <v>371</v>
      </c>
      <c r="D72" s="314">
        <v>31.5</v>
      </c>
      <c r="E72" s="325">
        <v>488</v>
      </c>
      <c r="F72" s="326">
        <v>371</v>
      </c>
      <c r="G72" s="314">
        <v>31.5</v>
      </c>
      <c r="H72" s="325"/>
      <c r="I72" s="326"/>
      <c r="J72" s="314"/>
      <c r="K72" s="325"/>
      <c r="L72" s="326"/>
      <c r="M72" s="314"/>
      <c r="N72" s="325"/>
      <c r="O72" s="326"/>
      <c r="P72" s="314"/>
      <c r="Q72" s="325"/>
      <c r="R72" s="326"/>
      <c r="S72" s="314"/>
      <c r="T72" s="298"/>
      <c r="U72" s="324"/>
      <c r="V72" s="324"/>
      <c r="W72" s="324"/>
    </row>
    <row r="73" spans="1:19" ht="15" customHeight="1">
      <c r="A73" s="311" t="s">
        <v>278</v>
      </c>
      <c r="B73" s="312">
        <v>10920</v>
      </c>
      <c r="C73" s="313">
        <v>10320</v>
      </c>
      <c r="D73" s="314">
        <v>5.8</v>
      </c>
      <c r="E73" s="312">
        <v>10920</v>
      </c>
      <c r="F73" s="313">
        <v>10320</v>
      </c>
      <c r="G73" s="314">
        <v>5.8</v>
      </c>
      <c r="H73" s="312"/>
      <c r="I73" s="313"/>
      <c r="J73" s="314"/>
      <c r="K73" s="312"/>
      <c r="L73" s="313"/>
      <c r="M73" s="314"/>
      <c r="N73" s="312"/>
      <c r="O73" s="313"/>
      <c r="P73" s="314"/>
      <c r="Q73" s="312"/>
      <c r="R73" s="313"/>
      <c r="S73" s="314"/>
    </row>
    <row r="74" spans="1:19" ht="15" customHeight="1">
      <c r="A74" s="311" t="s">
        <v>279</v>
      </c>
      <c r="B74" s="312">
        <v>2158</v>
      </c>
      <c r="C74" s="313">
        <v>2158</v>
      </c>
      <c r="D74" s="314">
        <v>0</v>
      </c>
      <c r="E74" s="312">
        <v>2158</v>
      </c>
      <c r="F74" s="313">
        <v>2158</v>
      </c>
      <c r="G74" s="314">
        <v>0</v>
      </c>
      <c r="H74" s="312"/>
      <c r="I74" s="313"/>
      <c r="J74" s="314"/>
      <c r="K74" s="312"/>
      <c r="L74" s="313"/>
      <c r="M74" s="314"/>
      <c r="N74" s="312"/>
      <c r="O74" s="313"/>
      <c r="P74" s="314"/>
      <c r="Q74" s="312"/>
      <c r="R74" s="313"/>
      <c r="S74" s="314"/>
    </row>
    <row r="75" spans="1:23" s="323" customFormat="1" ht="15" customHeight="1">
      <c r="A75" s="311" t="s">
        <v>280</v>
      </c>
      <c r="B75" s="312">
        <v>5134</v>
      </c>
      <c r="C75" s="313">
        <v>5119</v>
      </c>
      <c r="D75" s="314">
        <v>0.3</v>
      </c>
      <c r="E75" s="312">
        <v>5134</v>
      </c>
      <c r="F75" s="313">
        <v>5119</v>
      </c>
      <c r="G75" s="314">
        <v>0.3</v>
      </c>
      <c r="H75" s="312"/>
      <c r="I75" s="313"/>
      <c r="J75" s="314"/>
      <c r="K75" s="312"/>
      <c r="L75" s="313"/>
      <c r="M75" s="314"/>
      <c r="N75" s="312"/>
      <c r="O75" s="313"/>
      <c r="P75" s="314"/>
      <c r="Q75" s="312"/>
      <c r="R75" s="313"/>
      <c r="S75" s="314"/>
      <c r="T75" s="298"/>
      <c r="U75" s="299"/>
      <c r="V75" s="299"/>
      <c r="W75" s="299"/>
    </row>
    <row r="76" spans="1:19" ht="15" customHeight="1">
      <c r="A76" s="311" t="s">
        <v>281</v>
      </c>
      <c r="B76" s="325">
        <v>656</v>
      </c>
      <c r="C76" s="326">
        <v>680</v>
      </c>
      <c r="D76" s="314">
        <v>-3.5</v>
      </c>
      <c r="E76" s="325">
        <v>656</v>
      </c>
      <c r="F76" s="326">
        <v>680</v>
      </c>
      <c r="G76" s="314">
        <v>-3.5</v>
      </c>
      <c r="H76" s="325"/>
      <c r="I76" s="326"/>
      <c r="J76" s="314"/>
      <c r="K76" s="325"/>
      <c r="L76" s="326"/>
      <c r="M76" s="314"/>
      <c r="N76" s="325"/>
      <c r="O76" s="326"/>
      <c r="P76" s="314"/>
      <c r="Q76" s="325"/>
      <c r="R76" s="326"/>
      <c r="S76" s="314"/>
    </row>
    <row r="77" spans="1:23" s="323" customFormat="1" ht="15" customHeight="1">
      <c r="A77" s="311" t="s">
        <v>282</v>
      </c>
      <c r="B77" s="312">
        <v>2331</v>
      </c>
      <c r="C77" s="313">
        <v>2331</v>
      </c>
      <c r="D77" s="314">
        <v>0</v>
      </c>
      <c r="E77" s="312">
        <v>2331</v>
      </c>
      <c r="F77" s="313">
        <v>2331</v>
      </c>
      <c r="G77" s="314">
        <v>0</v>
      </c>
      <c r="H77" s="312"/>
      <c r="I77" s="313"/>
      <c r="J77" s="314"/>
      <c r="K77" s="312"/>
      <c r="L77" s="313"/>
      <c r="M77" s="314"/>
      <c r="N77" s="312"/>
      <c r="O77" s="313"/>
      <c r="P77" s="314"/>
      <c r="Q77" s="312"/>
      <c r="R77" s="313"/>
      <c r="S77" s="314"/>
      <c r="T77" s="298"/>
      <c r="U77" s="299"/>
      <c r="V77" s="299"/>
      <c r="W77" s="299"/>
    </row>
    <row r="78" spans="1:23" s="323" customFormat="1" ht="15" customHeight="1" thickBot="1">
      <c r="A78" s="316" t="s">
        <v>283</v>
      </c>
      <c r="B78" s="327">
        <v>1406</v>
      </c>
      <c r="C78" s="328">
        <v>1176</v>
      </c>
      <c r="D78" s="319">
        <v>19.6</v>
      </c>
      <c r="E78" s="327">
        <v>1406</v>
      </c>
      <c r="F78" s="328">
        <v>1176</v>
      </c>
      <c r="G78" s="319">
        <v>19.6</v>
      </c>
      <c r="H78" s="327"/>
      <c r="I78" s="328"/>
      <c r="J78" s="319"/>
      <c r="K78" s="327"/>
      <c r="L78" s="328"/>
      <c r="M78" s="319"/>
      <c r="N78" s="327"/>
      <c r="O78" s="328"/>
      <c r="P78" s="319"/>
      <c r="Q78" s="327"/>
      <c r="R78" s="328"/>
      <c r="S78" s="319"/>
      <c r="T78" s="298"/>
      <c r="U78" s="299"/>
      <c r="V78" s="299"/>
      <c r="W78" s="299"/>
    </row>
    <row r="79" spans="1:23" s="323" customFormat="1" ht="15" customHeight="1">
      <c r="A79" s="320" t="s">
        <v>284</v>
      </c>
      <c r="B79" s="298"/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9"/>
      <c r="V79" s="299"/>
      <c r="W79" s="299"/>
    </row>
    <row r="80" spans="1:23" s="323" customFormat="1" ht="15" customHeight="1">
      <c r="A80" s="298"/>
      <c r="B80" s="298"/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9"/>
      <c r="V80" s="299"/>
      <c r="W80" s="299"/>
    </row>
    <row r="81" spans="1:23" s="323" customFormat="1" ht="24.75" customHeight="1">
      <c r="A81" s="349" t="s">
        <v>253</v>
      </c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298"/>
      <c r="U81" s="299"/>
      <c r="V81" s="299"/>
      <c r="W81" s="299"/>
    </row>
    <row r="82" spans="1:23" s="323" customFormat="1" ht="15" customHeight="1" thickBot="1">
      <c r="A82" s="298"/>
      <c r="B82" s="298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9"/>
      <c r="V82" s="299"/>
      <c r="W82" s="299"/>
    </row>
    <row r="83" spans="1:23" s="323" customFormat="1" ht="15" customHeight="1">
      <c r="A83" s="350" t="s">
        <v>285</v>
      </c>
      <c r="B83" s="352" t="s">
        <v>220</v>
      </c>
      <c r="C83" s="353"/>
      <c r="D83" s="354"/>
      <c r="E83" s="352" t="s">
        <v>221</v>
      </c>
      <c r="F83" s="353"/>
      <c r="G83" s="354"/>
      <c r="H83" s="352" t="s">
        <v>222</v>
      </c>
      <c r="I83" s="353"/>
      <c r="J83" s="354"/>
      <c r="K83" s="352" t="s">
        <v>223</v>
      </c>
      <c r="L83" s="353"/>
      <c r="M83" s="354"/>
      <c r="N83" s="352" t="s">
        <v>224</v>
      </c>
      <c r="O83" s="353"/>
      <c r="P83" s="354"/>
      <c r="Q83" s="352" t="s">
        <v>225</v>
      </c>
      <c r="R83" s="353"/>
      <c r="S83" s="354"/>
      <c r="T83" s="298"/>
      <c r="U83" s="299"/>
      <c r="V83" s="299"/>
      <c r="W83" s="299"/>
    </row>
    <row r="84" spans="1:23" s="323" customFormat="1" ht="15" customHeight="1" thickBot="1">
      <c r="A84" s="351"/>
      <c r="B84" s="301">
        <v>2017</v>
      </c>
      <c r="C84" s="302">
        <v>2016</v>
      </c>
      <c r="D84" s="303" t="s">
        <v>226</v>
      </c>
      <c r="E84" s="301">
        <v>2017</v>
      </c>
      <c r="F84" s="302">
        <v>2016</v>
      </c>
      <c r="G84" s="303" t="s">
        <v>226</v>
      </c>
      <c r="H84" s="301">
        <v>2017</v>
      </c>
      <c r="I84" s="302">
        <v>2016</v>
      </c>
      <c r="J84" s="303" t="s">
        <v>226</v>
      </c>
      <c r="K84" s="301">
        <v>2017</v>
      </c>
      <c r="L84" s="302">
        <v>2016</v>
      </c>
      <c r="M84" s="303" t="s">
        <v>226</v>
      </c>
      <c r="N84" s="301">
        <v>2017</v>
      </c>
      <c r="O84" s="302">
        <v>2016</v>
      </c>
      <c r="P84" s="303" t="s">
        <v>226</v>
      </c>
      <c r="Q84" s="301">
        <v>2017</v>
      </c>
      <c r="R84" s="302">
        <v>2016</v>
      </c>
      <c r="S84" s="303" t="s">
        <v>226</v>
      </c>
      <c r="T84" s="298"/>
      <c r="U84" s="299"/>
      <c r="V84" s="299"/>
      <c r="W84" s="299"/>
    </row>
    <row r="85" spans="1:23" s="323" customFormat="1" ht="15" customHeight="1">
      <c r="A85" s="304" t="s">
        <v>227</v>
      </c>
      <c r="B85" s="305">
        <v>9165745</v>
      </c>
      <c r="C85" s="306">
        <v>9093057.555555556</v>
      </c>
      <c r="D85" s="307">
        <v>0.7993729721861754</v>
      </c>
      <c r="E85" s="305">
        <v>6090900</v>
      </c>
      <c r="F85" s="306">
        <v>6099850.555555556</v>
      </c>
      <c r="G85" s="307">
        <v>-0.14673401379324086</v>
      </c>
      <c r="H85" s="305">
        <v>1756157</v>
      </c>
      <c r="I85" s="306">
        <v>1768729</v>
      </c>
      <c r="J85" s="307">
        <v>-0.7107928913926328</v>
      </c>
      <c r="K85" s="305">
        <v>725570</v>
      </c>
      <c r="L85" s="306">
        <v>650118</v>
      </c>
      <c r="M85" s="307">
        <v>11.605893084024746</v>
      </c>
      <c r="N85" s="305">
        <v>34960</v>
      </c>
      <c r="O85" s="306">
        <v>33117</v>
      </c>
      <c r="P85" s="307">
        <v>5.565117613310385</v>
      </c>
      <c r="Q85" s="305">
        <v>558158</v>
      </c>
      <c r="R85" s="306">
        <v>541243</v>
      </c>
      <c r="S85" s="307">
        <v>3.125213628628915</v>
      </c>
      <c r="T85" s="298"/>
      <c r="U85" s="329"/>
      <c r="V85" s="329"/>
      <c r="W85" s="329"/>
    </row>
    <row r="86" spans="1:23" s="323" customFormat="1" ht="15" customHeight="1">
      <c r="A86" s="304" t="s">
        <v>228</v>
      </c>
      <c r="B86" s="305">
        <v>9103611</v>
      </c>
      <c r="C86" s="306">
        <v>9019855</v>
      </c>
      <c r="D86" s="307">
        <v>0.9285736854971616</v>
      </c>
      <c r="E86" s="305">
        <v>6031892</v>
      </c>
      <c r="F86" s="306">
        <v>6030969</v>
      </c>
      <c r="G86" s="307">
        <v>0.01530433998251359</v>
      </c>
      <c r="H86" s="305">
        <v>1755017</v>
      </c>
      <c r="I86" s="306">
        <v>1765888</v>
      </c>
      <c r="J86" s="307">
        <v>-0.6156109560742244</v>
      </c>
      <c r="K86" s="305">
        <v>724242</v>
      </c>
      <c r="L86" s="306">
        <v>649192</v>
      </c>
      <c r="M86" s="307">
        <v>11.56052446733786</v>
      </c>
      <c r="N86" s="305">
        <v>34960</v>
      </c>
      <c r="O86" s="306">
        <v>32961</v>
      </c>
      <c r="P86" s="307">
        <v>6.064743181335517</v>
      </c>
      <c r="Q86" s="305">
        <v>557500</v>
      </c>
      <c r="R86" s="306">
        <v>540845</v>
      </c>
      <c r="S86" s="307">
        <v>3.0794405051354823</v>
      </c>
      <c r="T86" s="298"/>
      <c r="U86" s="329"/>
      <c r="V86" s="329"/>
      <c r="W86" s="329"/>
    </row>
    <row r="87" spans="1:23" s="323" customFormat="1" ht="15" customHeight="1">
      <c r="A87" s="304" t="s">
        <v>229</v>
      </c>
      <c r="B87" s="305">
        <v>62134</v>
      </c>
      <c r="C87" s="306">
        <v>73202.55555555556</v>
      </c>
      <c r="D87" s="307">
        <v>-15.120449650361333</v>
      </c>
      <c r="E87" s="305">
        <v>59008</v>
      </c>
      <c r="F87" s="306">
        <v>68881.55555555556</v>
      </c>
      <c r="G87" s="307">
        <v>-14.334106533921362</v>
      </c>
      <c r="H87" s="305">
        <v>1140</v>
      </c>
      <c r="I87" s="306">
        <v>2841</v>
      </c>
      <c r="J87" s="307">
        <v>-59.87328405491025</v>
      </c>
      <c r="K87" s="305">
        <v>1328</v>
      </c>
      <c r="L87" s="306">
        <v>926</v>
      </c>
      <c r="M87" s="307">
        <v>43.412526997840175</v>
      </c>
      <c r="N87" s="305">
        <v>0</v>
      </c>
      <c r="O87" s="306">
        <v>156</v>
      </c>
      <c r="P87" s="307">
        <v>-100</v>
      </c>
      <c r="Q87" s="305">
        <v>658</v>
      </c>
      <c r="R87" s="306">
        <v>398</v>
      </c>
      <c r="S87" s="307">
        <v>65.32663316582915</v>
      </c>
      <c r="T87" s="298"/>
      <c r="U87" s="329"/>
      <c r="V87" s="329"/>
      <c r="W87" s="329"/>
    </row>
    <row r="88" spans="1:23" s="323" customFormat="1" ht="15" customHeight="1">
      <c r="A88" s="304"/>
      <c r="B88" s="305"/>
      <c r="C88" s="306"/>
      <c r="D88" s="310"/>
      <c r="E88" s="305"/>
      <c r="F88" s="306"/>
      <c r="G88" s="310"/>
      <c r="H88" s="305"/>
      <c r="I88" s="306"/>
      <c r="J88" s="310"/>
      <c r="K88" s="305"/>
      <c r="L88" s="306"/>
      <c r="M88" s="310"/>
      <c r="N88" s="305"/>
      <c r="O88" s="306"/>
      <c r="P88" s="310"/>
      <c r="Q88" s="305"/>
      <c r="R88" s="306"/>
      <c r="S88" s="310"/>
      <c r="T88" s="298"/>
      <c r="U88" s="329"/>
      <c r="V88" s="329"/>
      <c r="W88" s="329"/>
    </row>
    <row r="89" spans="1:23" s="323" customFormat="1" ht="15" customHeight="1">
      <c r="A89" s="304" t="s">
        <v>230</v>
      </c>
      <c r="B89" s="305">
        <v>6319595</v>
      </c>
      <c r="C89" s="306">
        <v>6308493</v>
      </c>
      <c r="D89" s="307">
        <v>0.17598497771179267</v>
      </c>
      <c r="E89" s="305">
        <v>3475491</v>
      </c>
      <c r="F89" s="306">
        <v>3518850</v>
      </c>
      <c r="G89" s="307">
        <v>-1.2321923355641757</v>
      </c>
      <c r="H89" s="305">
        <v>1606502</v>
      </c>
      <c r="I89" s="306">
        <v>1611743</v>
      </c>
      <c r="J89" s="307">
        <v>-0.3251759120405673</v>
      </c>
      <c r="K89" s="305">
        <v>664476</v>
      </c>
      <c r="L89" s="306">
        <v>623868</v>
      </c>
      <c r="M89" s="307">
        <v>6.509069226182462</v>
      </c>
      <c r="N89" s="305">
        <v>34960</v>
      </c>
      <c r="O89" s="306">
        <v>33117</v>
      </c>
      <c r="P89" s="307">
        <v>5.565117613310385</v>
      </c>
      <c r="Q89" s="305">
        <v>538166</v>
      </c>
      <c r="R89" s="306">
        <v>520915</v>
      </c>
      <c r="S89" s="307">
        <v>3.3116727297159803</v>
      </c>
      <c r="T89" s="298"/>
      <c r="U89" s="329"/>
      <c r="V89" s="329"/>
      <c r="W89" s="329"/>
    </row>
    <row r="90" spans="1:23" s="323" customFormat="1" ht="15" customHeight="1">
      <c r="A90" s="304" t="s">
        <v>228</v>
      </c>
      <c r="B90" s="305">
        <v>6270151</v>
      </c>
      <c r="C90" s="306">
        <v>6257264</v>
      </c>
      <c r="D90" s="307">
        <v>0.20595263361111185</v>
      </c>
      <c r="E90" s="305">
        <v>3429173</v>
      </c>
      <c r="F90" s="306">
        <v>3471942</v>
      </c>
      <c r="G90" s="307">
        <v>-1.2318466149492129</v>
      </c>
      <c r="H90" s="305">
        <v>1605362</v>
      </c>
      <c r="I90" s="306">
        <v>1608902</v>
      </c>
      <c r="J90" s="307">
        <v>-0.22002583128120917</v>
      </c>
      <c r="K90" s="305">
        <v>663148</v>
      </c>
      <c r="L90" s="306">
        <v>622942</v>
      </c>
      <c r="M90" s="307">
        <v>6.454212430691782</v>
      </c>
      <c r="N90" s="305">
        <v>34960</v>
      </c>
      <c r="O90" s="306">
        <v>32961</v>
      </c>
      <c r="P90" s="307">
        <v>6.064743181335517</v>
      </c>
      <c r="Q90" s="305">
        <v>537508</v>
      </c>
      <c r="R90" s="306">
        <v>520517</v>
      </c>
      <c r="S90" s="307">
        <v>3.2642545776602874</v>
      </c>
      <c r="T90" s="298"/>
      <c r="U90" s="329"/>
      <c r="V90" s="329"/>
      <c r="W90" s="329"/>
    </row>
    <row r="91" spans="1:23" s="323" customFormat="1" ht="15" customHeight="1">
      <c r="A91" s="304" t="s">
        <v>229</v>
      </c>
      <c r="B91" s="305">
        <v>49444</v>
      </c>
      <c r="C91" s="306">
        <v>51229</v>
      </c>
      <c r="D91" s="307">
        <v>-3.4843545647972824</v>
      </c>
      <c r="E91" s="305">
        <v>46318</v>
      </c>
      <c r="F91" s="306">
        <v>46908</v>
      </c>
      <c r="G91" s="307">
        <v>-1.257781188709815</v>
      </c>
      <c r="H91" s="305">
        <v>1140</v>
      </c>
      <c r="I91" s="306">
        <v>2841</v>
      </c>
      <c r="J91" s="307">
        <v>-59.87328405491025</v>
      </c>
      <c r="K91" s="305">
        <v>1328</v>
      </c>
      <c r="L91" s="306">
        <v>926</v>
      </c>
      <c r="M91" s="307">
        <v>43.412526997840175</v>
      </c>
      <c r="N91" s="305">
        <v>0</v>
      </c>
      <c r="O91" s="306">
        <v>156</v>
      </c>
      <c r="P91" s="307">
        <v>-100</v>
      </c>
      <c r="Q91" s="305">
        <v>658</v>
      </c>
      <c r="R91" s="306">
        <v>398</v>
      </c>
      <c r="S91" s="307">
        <v>65.32663316582915</v>
      </c>
      <c r="T91" s="298"/>
      <c r="U91" s="329"/>
      <c r="V91" s="329"/>
      <c r="W91" s="329"/>
    </row>
    <row r="92" spans="1:23" s="323" customFormat="1" ht="15" customHeight="1">
      <c r="A92" s="311"/>
      <c r="B92" s="312"/>
      <c r="C92" s="313"/>
      <c r="D92" s="314"/>
      <c r="E92" s="312"/>
      <c r="F92" s="313"/>
      <c r="G92" s="314"/>
      <c r="H92" s="312"/>
      <c r="I92" s="313"/>
      <c r="J92" s="314"/>
      <c r="K92" s="312"/>
      <c r="L92" s="313"/>
      <c r="M92" s="314"/>
      <c r="N92" s="312"/>
      <c r="O92" s="313"/>
      <c r="P92" s="314"/>
      <c r="Q92" s="312"/>
      <c r="R92" s="313"/>
      <c r="S92" s="314"/>
      <c r="T92" s="298"/>
      <c r="U92" s="329"/>
      <c r="V92" s="329"/>
      <c r="W92" s="329"/>
    </row>
    <row r="93" spans="1:23" s="323" customFormat="1" ht="15" customHeight="1">
      <c r="A93" s="304" t="s">
        <v>231</v>
      </c>
      <c r="B93" s="305">
        <v>5497346</v>
      </c>
      <c r="C93" s="306">
        <v>5569973</v>
      </c>
      <c r="D93" s="307">
        <v>-1.3039021912673543</v>
      </c>
      <c r="E93" s="305">
        <v>2787052</v>
      </c>
      <c r="F93" s="306">
        <v>2884726</v>
      </c>
      <c r="G93" s="307">
        <v>-3.3859021619384304</v>
      </c>
      <c r="H93" s="305">
        <v>1498504</v>
      </c>
      <c r="I93" s="306">
        <v>1508827</v>
      </c>
      <c r="J93" s="307">
        <v>-0.6841738648632348</v>
      </c>
      <c r="K93" s="305">
        <v>639322</v>
      </c>
      <c r="L93" s="306">
        <v>622942</v>
      </c>
      <c r="M93" s="307">
        <v>2.6294582802251254</v>
      </c>
      <c r="N93" s="305">
        <v>34960</v>
      </c>
      <c r="O93" s="306">
        <v>32961</v>
      </c>
      <c r="P93" s="307">
        <v>6.064743181335517</v>
      </c>
      <c r="Q93" s="305">
        <v>537508</v>
      </c>
      <c r="R93" s="306">
        <v>520517</v>
      </c>
      <c r="S93" s="307">
        <v>3.2642545776602874</v>
      </c>
      <c r="T93" s="298"/>
      <c r="U93" s="329"/>
      <c r="V93" s="329"/>
      <c r="W93" s="329"/>
    </row>
    <row r="94" spans="1:23" s="323" customFormat="1" ht="15" customHeight="1">
      <c r="A94" s="311" t="s">
        <v>232</v>
      </c>
      <c r="B94" s="312">
        <v>54537</v>
      </c>
      <c r="C94" s="313">
        <v>56072</v>
      </c>
      <c r="D94" s="314">
        <v>-2.737551719218148</v>
      </c>
      <c r="E94" s="312">
        <v>42453</v>
      </c>
      <c r="F94" s="313">
        <v>43032</v>
      </c>
      <c r="G94" s="314">
        <v>-1.345510317902956</v>
      </c>
      <c r="H94" s="312">
        <v>7632</v>
      </c>
      <c r="I94" s="313">
        <v>8150</v>
      </c>
      <c r="J94" s="314">
        <v>-6.355828220858896</v>
      </c>
      <c r="K94" s="312">
        <v>4452</v>
      </c>
      <c r="L94" s="313">
        <v>4890</v>
      </c>
      <c r="M94" s="314">
        <v>-8.957055214723926</v>
      </c>
      <c r="N94" s="312"/>
      <c r="O94" s="313"/>
      <c r="P94" s="314"/>
      <c r="Q94" s="312"/>
      <c r="R94" s="313"/>
      <c r="S94" s="314"/>
      <c r="T94" s="298"/>
      <c r="U94" s="329"/>
      <c r="V94" s="329"/>
      <c r="W94" s="329"/>
    </row>
    <row r="95" spans="1:23" s="323" customFormat="1" ht="15" customHeight="1">
      <c r="A95" s="311" t="s">
        <v>286</v>
      </c>
      <c r="B95" s="312">
        <v>10516</v>
      </c>
      <c r="C95" s="313">
        <v>26243</v>
      </c>
      <c r="D95" s="314">
        <v>-59.92836184887399</v>
      </c>
      <c r="E95" s="312">
        <v>0</v>
      </c>
      <c r="F95" s="313">
        <v>17441</v>
      </c>
      <c r="G95" s="314">
        <v>-100</v>
      </c>
      <c r="H95" s="312">
        <v>8427</v>
      </c>
      <c r="I95" s="313">
        <v>8802</v>
      </c>
      <c r="J95" s="314">
        <v>-4.260395364689843</v>
      </c>
      <c r="K95" s="312">
        <v>2089</v>
      </c>
      <c r="L95" s="313">
        <v>0</v>
      </c>
      <c r="M95" s="314" t="s">
        <v>255</v>
      </c>
      <c r="N95" s="312"/>
      <c r="O95" s="313"/>
      <c r="P95" s="314"/>
      <c r="Q95" s="312"/>
      <c r="R95" s="313"/>
      <c r="S95" s="314"/>
      <c r="T95" s="298"/>
      <c r="U95" s="329"/>
      <c r="V95" s="329"/>
      <c r="W95" s="329"/>
    </row>
    <row r="96" spans="1:23" s="323" customFormat="1" ht="15" customHeight="1">
      <c r="A96" s="311" t="s">
        <v>233</v>
      </c>
      <c r="B96" s="312">
        <v>160042</v>
      </c>
      <c r="C96" s="313">
        <v>124130</v>
      </c>
      <c r="D96" s="314">
        <v>28.93095947796665</v>
      </c>
      <c r="E96" s="312">
        <v>97512</v>
      </c>
      <c r="F96" s="313">
        <v>78331</v>
      </c>
      <c r="G96" s="314">
        <v>24.487112382070954</v>
      </c>
      <c r="H96" s="312">
        <v>33631</v>
      </c>
      <c r="I96" s="313">
        <v>31772</v>
      </c>
      <c r="J96" s="314">
        <v>5.851063829787234</v>
      </c>
      <c r="K96" s="312">
        <v>22646</v>
      </c>
      <c r="L96" s="313">
        <v>11154</v>
      </c>
      <c r="M96" s="314">
        <v>103.03030303030303</v>
      </c>
      <c r="N96" s="312"/>
      <c r="O96" s="313"/>
      <c r="P96" s="314"/>
      <c r="Q96" s="312">
        <v>6253</v>
      </c>
      <c r="R96" s="313">
        <v>2873</v>
      </c>
      <c r="S96" s="314">
        <v>117.64705882352942</v>
      </c>
      <c r="T96" s="331"/>
      <c r="U96" s="329"/>
      <c r="V96" s="329"/>
      <c r="W96" s="329"/>
    </row>
    <row r="97" spans="1:23" s="323" customFormat="1" ht="15" customHeight="1">
      <c r="A97" s="311" t="s">
        <v>234</v>
      </c>
      <c r="B97" s="312">
        <v>219141</v>
      </c>
      <c r="C97" s="313">
        <v>219246</v>
      </c>
      <c r="D97" s="314">
        <v>-0.04789140964943488</v>
      </c>
      <c r="E97" s="312">
        <v>219141</v>
      </c>
      <c r="F97" s="313">
        <v>219246</v>
      </c>
      <c r="G97" s="314">
        <v>-0.04789140964943488</v>
      </c>
      <c r="H97" s="312"/>
      <c r="I97" s="313"/>
      <c r="J97" s="314"/>
      <c r="K97" s="312"/>
      <c r="L97" s="313"/>
      <c r="M97" s="314"/>
      <c r="N97" s="312"/>
      <c r="O97" s="313"/>
      <c r="P97" s="314"/>
      <c r="Q97" s="312"/>
      <c r="R97" s="313"/>
      <c r="S97" s="314"/>
      <c r="T97" s="298"/>
      <c r="U97" s="329"/>
      <c r="V97" s="329"/>
      <c r="W97" s="329"/>
    </row>
    <row r="98" spans="1:23" s="323" customFormat="1" ht="15" customHeight="1">
      <c r="A98" s="311" t="s">
        <v>235</v>
      </c>
      <c r="B98" s="312">
        <v>1910430</v>
      </c>
      <c r="C98" s="313">
        <v>1924156</v>
      </c>
      <c r="D98" s="314">
        <v>-0.7133517240805839</v>
      </c>
      <c r="E98" s="312">
        <v>933876</v>
      </c>
      <c r="F98" s="313">
        <v>995324</v>
      </c>
      <c r="G98" s="314">
        <v>-6.173668071904224</v>
      </c>
      <c r="H98" s="312">
        <v>477391</v>
      </c>
      <c r="I98" s="313">
        <v>448726</v>
      </c>
      <c r="J98" s="314">
        <v>6.388085379496619</v>
      </c>
      <c r="K98" s="312">
        <v>228883</v>
      </c>
      <c r="L98" s="313">
        <v>227759</v>
      </c>
      <c r="M98" s="314">
        <v>0.49350409863057004</v>
      </c>
      <c r="N98" s="312">
        <v>34960</v>
      </c>
      <c r="O98" s="313">
        <v>32961</v>
      </c>
      <c r="P98" s="314">
        <v>6.064743181335517</v>
      </c>
      <c r="Q98" s="312">
        <v>235320</v>
      </c>
      <c r="R98" s="313">
        <v>219386</v>
      </c>
      <c r="S98" s="314">
        <v>7.262997638864832</v>
      </c>
      <c r="T98" s="298"/>
      <c r="U98" s="329"/>
      <c r="V98" s="329"/>
      <c r="W98" s="329"/>
    </row>
    <row r="99" spans="1:23" s="323" customFormat="1" ht="15" customHeight="1">
      <c r="A99" s="311" t="s">
        <v>236</v>
      </c>
      <c r="B99" s="312">
        <v>305812</v>
      </c>
      <c r="C99" s="313">
        <v>324920</v>
      </c>
      <c r="D99" s="314">
        <v>-5.8808322048504245</v>
      </c>
      <c r="E99" s="312">
        <v>105624</v>
      </c>
      <c r="F99" s="313">
        <v>111887</v>
      </c>
      <c r="G99" s="314">
        <v>-5.5976118762680205</v>
      </c>
      <c r="H99" s="312">
        <v>112278</v>
      </c>
      <c r="I99" s="313">
        <v>115978</v>
      </c>
      <c r="J99" s="314">
        <v>-3.190260221766197</v>
      </c>
      <c r="K99" s="312">
        <v>43407</v>
      </c>
      <c r="L99" s="313">
        <v>54674</v>
      </c>
      <c r="M99" s="314">
        <v>-20.607601419321796</v>
      </c>
      <c r="N99" s="312"/>
      <c r="O99" s="313"/>
      <c r="P99" s="314"/>
      <c r="Q99" s="312">
        <v>44503</v>
      </c>
      <c r="R99" s="313">
        <v>42381</v>
      </c>
      <c r="S99" s="314">
        <v>5.0069606663363295</v>
      </c>
      <c r="T99" s="298"/>
      <c r="U99" s="329"/>
      <c r="V99" s="329"/>
      <c r="W99" s="329"/>
    </row>
    <row r="100" spans="1:23" s="323" customFormat="1" ht="15" customHeight="1">
      <c r="A100" s="311" t="s">
        <v>237</v>
      </c>
      <c r="B100" s="312">
        <v>353519</v>
      </c>
      <c r="C100" s="313">
        <v>377098</v>
      </c>
      <c r="D100" s="314">
        <v>-6.252751274204583</v>
      </c>
      <c r="E100" s="312">
        <v>174539</v>
      </c>
      <c r="F100" s="313">
        <v>191662</v>
      </c>
      <c r="G100" s="314">
        <v>-8.933956652857635</v>
      </c>
      <c r="H100" s="312">
        <v>77796</v>
      </c>
      <c r="I100" s="313">
        <v>82296</v>
      </c>
      <c r="J100" s="314">
        <v>-5.468066491688539</v>
      </c>
      <c r="K100" s="312">
        <v>48812</v>
      </c>
      <c r="L100" s="313">
        <v>48128</v>
      </c>
      <c r="M100" s="314">
        <v>1.4212101063829787</v>
      </c>
      <c r="N100" s="312"/>
      <c r="O100" s="313"/>
      <c r="P100" s="314"/>
      <c r="Q100" s="312">
        <v>52372</v>
      </c>
      <c r="R100" s="313">
        <v>55012</v>
      </c>
      <c r="S100" s="314">
        <v>-4.798952955718752</v>
      </c>
      <c r="T100" s="298"/>
      <c r="U100" s="329"/>
      <c r="V100" s="329"/>
      <c r="W100" s="329"/>
    </row>
    <row r="101" spans="1:23" s="323" customFormat="1" ht="15" customHeight="1">
      <c r="A101" s="311" t="s">
        <v>238</v>
      </c>
      <c r="B101" s="312">
        <v>227616</v>
      </c>
      <c r="C101" s="313">
        <v>237216</v>
      </c>
      <c r="D101" s="314">
        <v>-4.046944556859571</v>
      </c>
      <c r="E101" s="312">
        <v>126492</v>
      </c>
      <c r="F101" s="313">
        <v>131918</v>
      </c>
      <c r="G101" s="314">
        <v>-4.113161206203854</v>
      </c>
      <c r="H101" s="312">
        <v>73776</v>
      </c>
      <c r="I101" s="313">
        <v>76773</v>
      </c>
      <c r="J101" s="314">
        <v>-3.903716150209058</v>
      </c>
      <c r="K101" s="312">
        <v>16854</v>
      </c>
      <c r="L101" s="313">
        <v>17604</v>
      </c>
      <c r="M101" s="314">
        <v>-4.260395364689843</v>
      </c>
      <c r="N101" s="312"/>
      <c r="O101" s="313"/>
      <c r="P101" s="314"/>
      <c r="Q101" s="312">
        <v>10494</v>
      </c>
      <c r="R101" s="313">
        <v>10921</v>
      </c>
      <c r="S101" s="314">
        <v>-3.9098983609559568</v>
      </c>
      <c r="T101" s="298"/>
      <c r="U101" s="329"/>
      <c r="V101" s="329"/>
      <c r="W101" s="329"/>
    </row>
    <row r="102" spans="1:23" s="323" customFormat="1" ht="15" customHeight="1">
      <c r="A102" s="311" t="s">
        <v>239</v>
      </c>
      <c r="B102" s="312">
        <v>114394</v>
      </c>
      <c r="C102" s="313">
        <v>115628</v>
      </c>
      <c r="D102" s="314">
        <v>-1.067215553326184</v>
      </c>
      <c r="E102" s="312">
        <v>70987</v>
      </c>
      <c r="F102" s="313">
        <v>70966</v>
      </c>
      <c r="G102" s="314">
        <v>0.02959163543105149</v>
      </c>
      <c r="H102" s="312">
        <v>43407</v>
      </c>
      <c r="I102" s="313">
        <v>44662</v>
      </c>
      <c r="J102" s="314">
        <v>-2.8099950741122206</v>
      </c>
      <c r="K102" s="312"/>
      <c r="L102" s="313"/>
      <c r="M102" s="314"/>
      <c r="N102" s="312"/>
      <c r="O102" s="313"/>
      <c r="P102" s="314"/>
      <c r="Q102" s="312"/>
      <c r="R102" s="313"/>
      <c r="S102" s="314"/>
      <c r="T102" s="298"/>
      <c r="U102" s="329"/>
      <c r="V102" s="329"/>
      <c r="W102" s="329"/>
    </row>
    <row r="103" spans="1:23" s="323" customFormat="1" ht="15" customHeight="1">
      <c r="A103" s="311" t="s">
        <v>240</v>
      </c>
      <c r="B103" s="312">
        <v>73089</v>
      </c>
      <c r="C103" s="313">
        <v>68904</v>
      </c>
      <c r="D103" s="314">
        <v>6.073667711598746</v>
      </c>
      <c r="E103" s="312">
        <v>73089</v>
      </c>
      <c r="F103" s="313">
        <v>68904</v>
      </c>
      <c r="G103" s="314">
        <v>6.073667711598746</v>
      </c>
      <c r="H103" s="312"/>
      <c r="I103" s="313"/>
      <c r="J103" s="314"/>
      <c r="K103" s="312"/>
      <c r="L103" s="313"/>
      <c r="M103" s="314"/>
      <c r="N103" s="312"/>
      <c r="O103" s="313"/>
      <c r="P103" s="314"/>
      <c r="Q103" s="312"/>
      <c r="R103" s="313"/>
      <c r="S103" s="314"/>
      <c r="T103" s="298"/>
      <c r="U103" s="329"/>
      <c r="V103" s="329"/>
      <c r="W103" s="329"/>
    </row>
    <row r="104" spans="1:23" s="323" customFormat="1" ht="15" customHeight="1">
      <c r="A104" s="311" t="s">
        <v>241</v>
      </c>
      <c r="B104" s="312">
        <v>216569</v>
      </c>
      <c r="C104" s="313">
        <v>225789</v>
      </c>
      <c r="D104" s="314">
        <v>-4.083458450145932</v>
      </c>
      <c r="E104" s="312">
        <v>121328</v>
      </c>
      <c r="F104" s="313">
        <v>121306</v>
      </c>
      <c r="G104" s="314">
        <v>0.018135953703856362</v>
      </c>
      <c r="H104" s="312">
        <v>46905</v>
      </c>
      <c r="I104" s="313">
        <v>54931</v>
      </c>
      <c r="J104" s="314">
        <v>-14.611057508510678</v>
      </c>
      <c r="K104" s="312">
        <v>20511</v>
      </c>
      <c r="L104" s="313">
        <v>21027</v>
      </c>
      <c r="M104" s="314">
        <v>-2.4539877300613497</v>
      </c>
      <c r="N104" s="312"/>
      <c r="O104" s="313"/>
      <c r="P104" s="314"/>
      <c r="Q104" s="312">
        <v>27825</v>
      </c>
      <c r="R104" s="313">
        <v>28525</v>
      </c>
      <c r="S104" s="314">
        <v>-2.4539877300613497</v>
      </c>
      <c r="T104" s="298"/>
      <c r="U104" s="329"/>
      <c r="V104" s="329"/>
      <c r="W104" s="329"/>
    </row>
    <row r="105" spans="1:23" s="323" customFormat="1" ht="15" customHeight="1">
      <c r="A105" s="311" t="s">
        <v>242</v>
      </c>
      <c r="B105" s="312">
        <v>929626</v>
      </c>
      <c r="C105" s="313">
        <v>928220</v>
      </c>
      <c r="D105" s="314">
        <v>0.15147271121070435</v>
      </c>
      <c r="E105" s="312">
        <v>459520</v>
      </c>
      <c r="F105" s="313">
        <v>453173</v>
      </c>
      <c r="G105" s="314">
        <v>1.4005688776692344</v>
      </c>
      <c r="H105" s="312">
        <v>310482</v>
      </c>
      <c r="I105" s="313">
        <v>315832</v>
      </c>
      <c r="J105" s="314">
        <v>-1.6939385496086528</v>
      </c>
      <c r="K105" s="312">
        <v>97463</v>
      </c>
      <c r="L105" s="313">
        <v>96085</v>
      </c>
      <c r="M105" s="314">
        <v>1.434146849143987</v>
      </c>
      <c r="N105" s="312"/>
      <c r="O105" s="313"/>
      <c r="P105" s="314"/>
      <c r="Q105" s="312">
        <v>62161</v>
      </c>
      <c r="R105" s="313">
        <v>63130</v>
      </c>
      <c r="S105" s="314">
        <v>-1.534927926500871</v>
      </c>
      <c r="T105" s="298"/>
      <c r="U105" s="329"/>
      <c r="V105" s="329"/>
      <c r="W105" s="329"/>
    </row>
    <row r="106" spans="1:23" s="323" customFormat="1" ht="15" customHeight="1">
      <c r="A106" s="311" t="s">
        <v>243</v>
      </c>
      <c r="B106" s="312">
        <v>239237</v>
      </c>
      <c r="C106" s="313">
        <v>260801</v>
      </c>
      <c r="D106" s="314">
        <v>-8.268373204090475</v>
      </c>
      <c r="E106" s="312">
        <v>93672</v>
      </c>
      <c r="F106" s="313">
        <v>103541</v>
      </c>
      <c r="G106" s="314">
        <v>-9.53148994118272</v>
      </c>
      <c r="H106" s="312">
        <v>100974</v>
      </c>
      <c r="I106" s="313">
        <v>111716</v>
      </c>
      <c r="J106" s="314">
        <v>-9.615453471302231</v>
      </c>
      <c r="K106" s="312">
        <v>19787</v>
      </c>
      <c r="L106" s="313">
        <v>19953</v>
      </c>
      <c r="M106" s="314">
        <v>-0.8319550944720092</v>
      </c>
      <c r="N106" s="312"/>
      <c r="O106" s="313"/>
      <c r="P106" s="314"/>
      <c r="Q106" s="312">
        <v>24804</v>
      </c>
      <c r="R106" s="313">
        <v>25591</v>
      </c>
      <c r="S106" s="314">
        <v>-3.075299910124653</v>
      </c>
      <c r="T106" s="298"/>
      <c r="U106" s="329"/>
      <c r="V106" s="329"/>
      <c r="W106" s="329"/>
    </row>
    <row r="107" spans="1:23" s="323" customFormat="1" ht="15" customHeight="1">
      <c r="A107" s="311" t="s">
        <v>244</v>
      </c>
      <c r="B107" s="312">
        <v>682818</v>
      </c>
      <c r="C107" s="313">
        <v>681550</v>
      </c>
      <c r="D107" s="314">
        <v>0.18604651162790697</v>
      </c>
      <c r="E107" s="312">
        <v>268819</v>
      </c>
      <c r="F107" s="313">
        <v>277995</v>
      </c>
      <c r="G107" s="314">
        <v>-3.3007787909854494</v>
      </c>
      <c r="H107" s="312">
        <v>205805</v>
      </c>
      <c r="I107" s="313">
        <v>209189</v>
      </c>
      <c r="J107" s="314">
        <v>-1.6176758816190142</v>
      </c>
      <c r="K107" s="312">
        <v>134418</v>
      </c>
      <c r="L107" s="313">
        <v>121668</v>
      </c>
      <c r="M107" s="314">
        <v>10.479337212742875</v>
      </c>
      <c r="N107" s="312"/>
      <c r="O107" s="313"/>
      <c r="P107" s="314"/>
      <c r="Q107" s="312">
        <v>73776</v>
      </c>
      <c r="R107" s="313">
        <v>72698</v>
      </c>
      <c r="S107" s="314">
        <v>1.482846845855457</v>
      </c>
      <c r="T107" s="298"/>
      <c r="U107" s="329"/>
      <c r="V107" s="329"/>
      <c r="W107" s="329"/>
    </row>
    <row r="108" spans="1:23" s="323" customFormat="1" ht="15" customHeight="1">
      <c r="A108" s="311"/>
      <c r="B108" s="312"/>
      <c r="C108" s="313"/>
      <c r="D108" s="314"/>
      <c r="E108" s="312"/>
      <c r="F108" s="313"/>
      <c r="G108" s="314"/>
      <c r="H108" s="312"/>
      <c r="I108" s="313"/>
      <c r="J108" s="314"/>
      <c r="K108" s="312"/>
      <c r="L108" s="313"/>
      <c r="M108" s="314"/>
      <c r="N108" s="312"/>
      <c r="O108" s="313"/>
      <c r="P108" s="314"/>
      <c r="Q108" s="312"/>
      <c r="R108" s="313"/>
      <c r="S108" s="314"/>
      <c r="T108" s="298"/>
      <c r="U108" s="329"/>
      <c r="V108" s="329"/>
      <c r="W108" s="329"/>
    </row>
    <row r="109" spans="1:23" s="323" customFormat="1" ht="15" customHeight="1">
      <c r="A109" s="304" t="s">
        <v>245</v>
      </c>
      <c r="B109" s="305">
        <v>772805</v>
      </c>
      <c r="C109" s="306">
        <v>687291</v>
      </c>
      <c r="D109" s="307">
        <v>12.442182423456732</v>
      </c>
      <c r="E109" s="305">
        <v>642121</v>
      </c>
      <c r="F109" s="306">
        <v>587216</v>
      </c>
      <c r="G109" s="307">
        <v>9.350051769706548</v>
      </c>
      <c r="H109" s="305">
        <v>106858</v>
      </c>
      <c r="I109" s="306">
        <v>100075</v>
      </c>
      <c r="J109" s="307">
        <v>6.777916562578066</v>
      </c>
      <c r="K109" s="305">
        <v>23826</v>
      </c>
      <c r="L109" s="306">
        <v>0</v>
      </c>
      <c r="M109" s="307" t="s">
        <v>255</v>
      </c>
      <c r="N109" s="305"/>
      <c r="O109" s="306"/>
      <c r="P109" s="307"/>
      <c r="Q109" s="305"/>
      <c r="R109" s="306"/>
      <c r="S109" s="307"/>
      <c r="T109" s="298"/>
      <c r="U109" s="329"/>
      <c r="V109" s="329"/>
      <c r="W109" s="329"/>
    </row>
    <row r="110" spans="1:23" s="323" customFormat="1" ht="15" customHeight="1">
      <c r="A110" s="311" t="s">
        <v>246</v>
      </c>
      <c r="B110" s="312">
        <v>79989</v>
      </c>
      <c r="C110" s="313">
        <v>80508</v>
      </c>
      <c r="D110" s="314">
        <v>-0.6446564316589656</v>
      </c>
      <c r="E110" s="312">
        <v>79989</v>
      </c>
      <c r="F110" s="313">
        <v>80508</v>
      </c>
      <c r="G110" s="314">
        <v>-0.6446564316589656</v>
      </c>
      <c r="H110" s="312"/>
      <c r="I110" s="313"/>
      <c r="J110" s="314"/>
      <c r="K110" s="312"/>
      <c r="L110" s="313"/>
      <c r="M110" s="314"/>
      <c r="N110" s="312"/>
      <c r="O110" s="313"/>
      <c r="P110" s="314"/>
      <c r="Q110" s="312"/>
      <c r="R110" s="313"/>
      <c r="S110" s="314"/>
      <c r="T110" s="298"/>
      <c r="U110" s="329"/>
      <c r="V110" s="329"/>
      <c r="W110" s="329"/>
    </row>
    <row r="111" spans="1:23" s="323" customFormat="1" ht="15" customHeight="1">
      <c r="A111" s="311" t="s">
        <v>247</v>
      </c>
      <c r="B111" s="312">
        <v>110340</v>
      </c>
      <c r="C111" s="313">
        <v>104209</v>
      </c>
      <c r="D111" s="314">
        <v>5.883368998838872</v>
      </c>
      <c r="E111" s="312">
        <v>97192</v>
      </c>
      <c r="F111" s="313">
        <v>91481</v>
      </c>
      <c r="G111" s="314">
        <v>6.24282637924815</v>
      </c>
      <c r="H111" s="312">
        <v>13148</v>
      </c>
      <c r="I111" s="313">
        <v>12728</v>
      </c>
      <c r="J111" s="314">
        <v>3.299811439346323</v>
      </c>
      <c r="K111" s="312"/>
      <c r="L111" s="313"/>
      <c r="M111" s="314"/>
      <c r="N111" s="312"/>
      <c r="O111" s="313"/>
      <c r="P111" s="314"/>
      <c r="Q111" s="312"/>
      <c r="R111" s="313"/>
      <c r="S111" s="314"/>
      <c r="T111" s="298"/>
      <c r="U111" s="329"/>
      <c r="V111" s="329"/>
      <c r="W111" s="329"/>
    </row>
    <row r="112" spans="1:23" s="323" customFormat="1" ht="15" customHeight="1">
      <c r="A112" s="311" t="s">
        <v>248</v>
      </c>
      <c r="B112" s="312">
        <v>244029</v>
      </c>
      <c r="C112" s="313">
        <v>206395</v>
      </c>
      <c r="D112" s="314">
        <v>18.23396884614453</v>
      </c>
      <c r="E112" s="312">
        <v>126493</v>
      </c>
      <c r="F112" s="313">
        <v>119048</v>
      </c>
      <c r="G112" s="314">
        <v>6.253779987904038</v>
      </c>
      <c r="H112" s="312">
        <v>93710</v>
      </c>
      <c r="I112" s="313">
        <v>87347</v>
      </c>
      <c r="J112" s="314">
        <v>7.28473788452952</v>
      </c>
      <c r="K112" s="312">
        <v>23826</v>
      </c>
      <c r="L112" s="313">
        <v>0</v>
      </c>
      <c r="M112" s="314" t="s">
        <v>255</v>
      </c>
      <c r="N112" s="312"/>
      <c r="O112" s="313"/>
      <c r="P112" s="314"/>
      <c r="Q112" s="312"/>
      <c r="R112" s="313"/>
      <c r="S112" s="314"/>
      <c r="T112" s="331"/>
      <c r="U112" s="329"/>
      <c r="V112" s="329"/>
      <c r="W112" s="329"/>
    </row>
    <row r="113" spans="1:23" s="323" customFormat="1" ht="15" customHeight="1">
      <c r="A113" s="311" t="s">
        <v>249</v>
      </c>
      <c r="B113" s="312">
        <v>97312</v>
      </c>
      <c r="C113" s="313">
        <v>94256</v>
      </c>
      <c r="D113" s="314">
        <v>3.2422339161432694</v>
      </c>
      <c r="E113" s="312">
        <v>97312</v>
      </c>
      <c r="F113" s="313">
        <v>94256</v>
      </c>
      <c r="G113" s="314">
        <v>3.2422339161432694</v>
      </c>
      <c r="H113" s="312"/>
      <c r="I113" s="313"/>
      <c r="J113" s="314"/>
      <c r="K113" s="312"/>
      <c r="L113" s="313"/>
      <c r="M113" s="314"/>
      <c r="N113" s="312"/>
      <c r="O113" s="313"/>
      <c r="P113" s="314"/>
      <c r="Q113" s="312"/>
      <c r="R113" s="313"/>
      <c r="S113" s="314"/>
      <c r="T113" s="298"/>
      <c r="U113" s="329"/>
      <c r="V113" s="329"/>
      <c r="W113" s="329"/>
    </row>
    <row r="114" spans="1:23" s="323" customFormat="1" ht="15" customHeight="1">
      <c r="A114" s="311" t="s">
        <v>287</v>
      </c>
      <c r="B114" s="312">
        <v>59479</v>
      </c>
      <c r="C114" s="313">
        <v>21271</v>
      </c>
      <c r="D114" s="314">
        <v>179.62484133327067</v>
      </c>
      <c r="E114" s="312">
        <v>59479</v>
      </c>
      <c r="F114" s="313">
        <v>21271</v>
      </c>
      <c r="G114" s="314">
        <v>179.62484133327067</v>
      </c>
      <c r="H114" s="312"/>
      <c r="I114" s="313"/>
      <c r="J114" s="314"/>
      <c r="K114" s="312"/>
      <c r="L114" s="313"/>
      <c r="M114" s="314"/>
      <c r="N114" s="312"/>
      <c r="O114" s="313"/>
      <c r="P114" s="314"/>
      <c r="Q114" s="312"/>
      <c r="R114" s="313"/>
      <c r="S114" s="314"/>
      <c r="T114" s="298"/>
      <c r="U114" s="329"/>
      <c r="V114" s="329"/>
      <c r="W114" s="329"/>
    </row>
    <row r="115" spans="1:23" s="323" customFormat="1" ht="15" customHeight="1">
      <c r="A115" s="311" t="s">
        <v>250</v>
      </c>
      <c r="B115" s="312">
        <v>89968</v>
      </c>
      <c r="C115" s="313">
        <v>80464</v>
      </c>
      <c r="D115" s="314">
        <v>11.81149333863591</v>
      </c>
      <c r="E115" s="312">
        <v>89968</v>
      </c>
      <c r="F115" s="313">
        <v>80464</v>
      </c>
      <c r="G115" s="314">
        <v>11.81149333863591</v>
      </c>
      <c r="H115" s="312"/>
      <c r="I115" s="313"/>
      <c r="J115" s="314"/>
      <c r="K115" s="312"/>
      <c r="L115" s="313"/>
      <c r="M115" s="314"/>
      <c r="N115" s="312"/>
      <c r="O115" s="313"/>
      <c r="P115" s="314"/>
      <c r="Q115" s="312"/>
      <c r="R115" s="313"/>
      <c r="S115" s="314"/>
      <c r="T115" s="298"/>
      <c r="U115" s="329"/>
      <c r="V115" s="329"/>
      <c r="W115" s="329"/>
    </row>
    <row r="116" spans="1:23" s="323" customFormat="1" ht="15" customHeight="1">
      <c r="A116" s="311" t="s">
        <v>251</v>
      </c>
      <c r="B116" s="312">
        <v>58292</v>
      </c>
      <c r="C116" s="313">
        <v>65824</v>
      </c>
      <c r="D116" s="314">
        <v>-11.44263490520175</v>
      </c>
      <c r="E116" s="312">
        <v>58292</v>
      </c>
      <c r="F116" s="313">
        <v>65824</v>
      </c>
      <c r="G116" s="314">
        <v>-11.44263490520175</v>
      </c>
      <c r="H116" s="312"/>
      <c r="I116" s="313"/>
      <c r="J116" s="314"/>
      <c r="K116" s="312"/>
      <c r="L116" s="313"/>
      <c r="M116" s="314"/>
      <c r="N116" s="312"/>
      <c r="O116" s="313"/>
      <c r="P116" s="314"/>
      <c r="Q116" s="312"/>
      <c r="R116" s="313"/>
      <c r="S116" s="314"/>
      <c r="T116" s="298"/>
      <c r="U116" s="329"/>
      <c r="V116" s="329"/>
      <c r="W116" s="329"/>
    </row>
    <row r="117" spans="1:23" s="323" customFormat="1" ht="15" customHeight="1" thickBot="1">
      <c r="A117" s="316" t="s">
        <v>252</v>
      </c>
      <c r="B117" s="327">
        <v>33396</v>
      </c>
      <c r="C117" s="328">
        <v>34364</v>
      </c>
      <c r="D117" s="319">
        <v>-2.8169014084507045</v>
      </c>
      <c r="E117" s="327">
        <v>33396</v>
      </c>
      <c r="F117" s="328">
        <v>34364</v>
      </c>
      <c r="G117" s="319">
        <v>-2.8169014084507045</v>
      </c>
      <c r="H117" s="327"/>
      <c r="I117" s="328"/>
      <c r="J117" s="319"/>
      <c r="K117" s="327"/>
      <c r="L117" s="328"/>
      <c r="M117" s="319"/>
      <c r="N117" s="327"/>
      <c r="O117" s="328"/>
      <c r="P117" s="319"/>
      <c r="Q117" s="327"/>
      <c r="R117" s="328"/>
      <c r="S117" s="319"/>
      <c r="T117" s="298"/>
      <c r="U117" s="329"/>
      <c r="V117" s="329"/>
      <c r="W117" s="329"/>
    </row>
    <row r="118" spans="1:23" s="323" customFormat="1" ht="15" customHeight="1">
      <c r="A118" s="320" t="s">
        <v>284</v>
      </c>
      <c r="B118" s="321"/>
      <c r="C118" s="321"/>
      <c r="D118" s="322"/>
      <c r="E118" s="321"/>
      <c r="F118" s="321"/>
      <c r="G118" s="322"/>
      <c r="H118" s="321"/>
      <c r="I118" s="321"/>
      <c r="J118" s="322"/>
      <c r="K118" s="321"/>
      <c r="L118" s="321"/>
      <c r="M118" s="322"/>
      <c r="N118" s="321"/>
      <c r="O118" s="321"/>
      <c r="P118" s="322"/>
      <c r="Q118" s="321"/>
      <c r="R118" s="321"/>
      <c r="S118" s="322"/>
      <c r="T118" s="298"/>
      <c r="U118" s="329"/>
      <c r="V118" s="329"/>
      <c r="W118" s="329"/>
    </row>
    <row r="119" spans="1:23" s="323" customFormat="1" ht="15" customHeight="1">
      <c r="A119" s="320" t="s">
        <v>293</v>
      </c>
      <c r="B119" s="321"/>
      <c r="C119" s="321"/>
      <c r="D119" s="322"/>
      <c r="E119" s="321"/>
      <c r="F119" s="321"/>
      <c r="G119" s="322"/>
      <c r="H119" s="321"/>
      <c r="I119" s="321"/>
      <c r="J119" s="322"/>
      <c r="K119" s="321"/>
      <c r="L119" s="321"/>
      <c r="M119" s="322"/>
      <c r="N119" s="321"/>
      <c r="O119" s="321"/>
      <c r="P119" s="322"/>
      <c r="Q119" s="321"/>
      <c r="R119" s="321"/>
      <c r="S119" s="322"/>
      <c r="T119" s="298"/>
      <c r="U119" s="329"/>
      <c r="V119" s="329"/>
      <c r="W119" s="329"/>
    </row>
    <row r="120" spans="1:23" s="323" customFormat="1" ht="15" customHeight="1">
      <c r="A120" s="320"/>
      <c r="B120" s="321"/>
      <c r="C120" s="321"/>
      <c r="D120" s="322"/>
      <c r="E120" s="321"/>
      <c r="F120" s="321"/>
      <c r="G120" s="322"/>
      <c r="H120" s="321"/>
      <c r="I120" s="321"/>
      <c r="J120" s="322"/>
      <c r="K120" s="321"/>
      <c r="L120" s="321"/>
      <c r="M120" s="322"/>
      <c r="N120" s="321"/>
      <c r="O120" s="321"/>
      <c r="P120" s="322"/>
      <c r="Q120" s="321"/>
      <c r="R120" s="321"/>
      <c r="S120" s="322"/>
      <c r="T120" s="298"/>
      <c r="U120" s="329"/>
      <c r="V120" s="329"/>
      <c r="W120" s="329"/>
    </row>
    <row r="121" spans="1:23" s="323" customFormat="1" ht="15" customHeight="1">
      <c r="A121" s="349" t="s">
        <v>253</v>
      </c>
      <c r="B121" s="349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  <c r="M121" s="349"/>
      <c r="N121" s="349"/>
      <c r="O121" s="349"/>
      <c r="P121" s="349"/>
      <c r="Q121" s="349"/>
      <c r="R121" s="349"/>
      <c r="S121" s="349"/>
      <c r="T121" s="298"/>
      <c r="U121" s="329"/>
      <c r="V121" s="329"/>
      <c r="W121" s="329"/>
    </row>
    <row r="122" spans="1:23" s="323" customFormat="1" ht="15" customHeight="1" thickBot="1">
      <c r="A122" s="298"/>
      <c r="B122" s="298"/>
      <c r="C122" s="298"/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  <c r="N122" s="298"/>
      <c r="O122" s="298"/>
      <c r="P122" s="298"/>
      <c r="Q122" s="298"/>
      <c r="R122" s="298"/>
      <c r="S122" s="298"/>
      <c r="T122" s="298"/>
      <c r="U122" s="329"/>
      <c r="V122" s="329"/>
      <c r="W122" s="329"/>
    </row>
    <row r="123" spans="1:23" s="323" customFormat="1" ht="15" customHeight="1">
      <c r="A123" s="350" t="s">
        <v>285</v>
      </c>
      <c r="B123" s="352" t="s">
        <v>220</v>
      </c>
      <c r="C123" s="353"/>
      <c r="D123" s="354"/>
      <c r="E123" s="352" t="s">
        <v>221</v>
      </c>
      <c r="F123" s="353"/>
      <c r="G123" s="354"/>
      <c r="H123" s="352" t="s">
        <v>222</v>
      </c>
      <c r="I123" s="353"/>
      <c r="J123" s="354"/>
      <c r="K123" s="352" t="s">
        <v>223</v>
      </c>
      <c r="L123" s="353"/>
      <c r="M123" s="354"/>
      <c r="N123" s="352" t="s">
        <v>224</v>
      </c>
      <c r="O123" s="353"/>
      <c r="P123" s="354"/>
      <c r="Q123" s="352" t="s">
        <v>225</v>
      </c>
      <c r="R123" s="353"/>
      <c r="S123" s="354"/>
      <c r="T123" s="298"/>
      <c r="U123" s="329"/>
      <c r="V123" s="329"/>
      <c r="W123" s="329"/>
    </row>
    <row r="124" spans="1:23" s="323" customFormat="1" ht="15" customHeight="1" thickBot="1">
      <c r="A124" s="351"/>
      <c r="B124" s="301">
        <v>2017</v>
      </c>
      <c r="C124" s="302">
        <v>2016</v>
      </c>
      <c r="D124" s="303" t="s">
        <v>226</v>
      </c>
      <c r="E124" s="301">
        <v>2017</v>
      </c>
      <c r="F124" s="302">
        <v>2016</v>
      </c>
      <c r="G124" s="303" t="s">
        <v>226</v>
      </c>
      <c r="H124" s="330">
        <v>2017</v>
      </c>
      <c r="I124" s="302">
        <v>2016</v>
      </c>
      <c r="J124" s="303" t="s">
        <v>226</v>
      </c>
      <c r="K124" s="301">
        <v>2017</v>
      </c>
      <c r="L124" s="302">
        <v>2016</v>
      </c>
      <c r="M124" s="303" t="s">
        <v>226</v>
      </c>
      <c r="N124" s="330">
        <v>2017</v>
      </c>
      <c r="O124" s="302">
        <v>2016</v>
      </c>
      <c r="P124" s="303" t="s">
        <v>226</v>
      </c>
      <c r="Q124" s="301">
        <v>2017</v>
      </c>
      <c r="R124" s="302">
        <v>2016</v>
      </c>
      <c r="S124" s="303" t="s">
        <v>226</v>
      </c>
      <c r="T124" s="298"/>
      <c r="U124" s="329"/>
      <c r="V124" s="329"/>
      <c r="W124" s="329"/>
    </row>
    <row r="125" spans="1:23" s="323" customFormat="1" ht="15" customHeight="1">
      <c r="A125" s="304" t="s">
        <v>254</v>
      </c>
      <c r="B125" s="305">
        <v>2846150</v>
      </c>
      <c r="C125" s="306">
        <v>2784564.5555555555</v>
      </c>
      <c r="D125" s="307">
        <v>2.211672353638698</v>
      </c>
      <c r="E125" s="305">
        <v>2615409</v>
      </c>
      <c r="F125" s="306">
        <v>2581000.5555555555</v>
      </c>
      <c r="G125" s="307">
        <v>1.3331436279771796</v>
      </c>
      <c r="H125" s="305">
        <v>149655</v>
      </c>
      <c r="I125" s="306">
        <v>156986</v>
      </c>
      <c r="J125" s="307">
        <v>-4.6698431707286</v>
      </c>
      <c r="K125" s="305">
        <v>61094</v>
      </c>
      <c r="L125" s="306">
        <v>26250</v>
      </c>
      <c r="M125" s="307">
        <v>132.73904761904762</v>
      </c>
      <c r="N125" s="305"/>
      <c r="O125" s="306"/>
      <c r="P125" s="307"/>
      <c r="Q125" s="305">
        <v>19992</v>
      </c>
      <c r="R125" s="306">
        <v>20328</v>
      </c>
      <c r="S125" s="307">
        <v>-1.6528925619834711</v>
      </c>
      <c r="T125" s="298"/>
      <c r="U125" s="329"/>
      <c r="V125" s="329"/>
      <c r="W125" s="329"/>
    </row>
    <row r="126" spans="1:23" s="323" customFormat="1" ht="15" customHeight="1">
      <c r="A126" s="304" t="s">
        <v>228</v>
      </c>
      <c r="B126" s="305">
        <v>2833460</v>
      </c>
      <c r="C126" s="306">
        <v>2762591</v>
      </c>
      <c r="D126" s="307">
        <v>2.5653091608566014</v>
      </c>
      <c r="E126" s="305">
        <v>2602719</v>
      </c>
      <c r="F126" s="306">
        <v>2559027</v>
      </c>
      <c r="G126" s="307">
        <v>1.7073676831076812</v>
      </c>
      <c r="H126" s="305">
        <v>149655</v>
      </c>
      <c r="I126" s="306">
        <v>156986</v>
      </c>
      <c r="J126" s="307">
        <v>-4.6698431707286</v>
      </c>
      <c r="K126" s="305">
        <v>61094</v>
      </c>
      <c r="L126" s="306">
        <v>26250</v>
      </c>
      <c r="M126" s="307">
        <v>132.73904761904762</v>
      </c>
      <c r="N126" s="305"/>
      <c r="O126" s="306"/>
      <c r="P126" s="307"/>
      <c r="Q126" s="305">
        <v>19992</v>
      </c>
      <c r="R126" s="306">
        <v>20328</v>
      </c>
      <c r="S126" s="307">
        <v>-1.6528925619834711</v>
      </c>
      <c r="T126" s="298"/>
      <c r="U126" s="329"/>
      <c r="V126" s="329"/>
      <c r="W126" s="329"/>
    </row>
    <row r="127" spans="1:23" s="323" customFormat="1" ht="15" customHeight="1">
      <c r="A127" s="304" t="s">
        <v>229</v>
      </c>
      <c r="B127" s="305">
        <v>12690</v>
      </c>
      <c r="C127" s="306">
        <v>21973.555555555555</v>
      </c>
      <c r="D127" s="307">
        <v>-42.248763665416</v>
      </c>
      <c r="E127" s="305">
        <v>12690</v>
      </c>
      <c r="F127" s="306">
        <v>21973.555555555555</v>
      </c>
      <c r="G127" s="307">
        <v>-42.248763665416</v>
      </c>
      <c r="H127" s="305"/>
      <c r="I127" s="306"/>
      <c r="J127" s="307"/>
      <c r="K127" s="305"/>
      <c r="L127" s="306"/>
      <c r="M127" s="307"/>
      <c r="N127" s="305"/>
      <c r="O127" s="306"/>
      <c r="P127" s="307"/>
      <c r="Q127" s="305"/>
      <c r="R127" s="306"/>
      <c r="S127" s="307"/>
      <c r="T127" s="298"/>
      <c r="U127" s="329"/>
      <c r="V127" s="329"/>
      <c r="W127" s="329"/>
    </row>
    <row r="128" spans="1:23" s="323" customFormat="1" ht="15" customHeight="1">
      <c r="A128" s="304"/>
      <c r="B128" s="305"/>
      <c r="C128" s="306"/>
      <c r="D128" s="307"/>
      <c r="E128" s="305"/>
      <c r="F128" s="306"/>
      <c r="G128" s="307"/>
      <c r="H128" s="305"/>
      <c r="I128" s="306"/>
      <c r="J128" s="307"/>
      <c r="K128" s="305"/>
      <c r="L128" s="306"/>
      <c r="M128" s="307"/>
      <c r="N128" s="305"/>
      <c r="O128" s="306"/>
      <c r="P128" s="307"/>
      <c r="Q128" s="305"/>
      <c r="R128" s="306"/>
      <c r="S128" s="307"/>
      <c r="T128" s="298"/>
      <c r="U128" s="329"/>
      <c r="V128" s="329"/>
      <c r="W128" s="329"/>
    </row>
    <row r="129" spans="1:23" s="323" customFormat="1" ht="15" customHeight="1">
      <c r="A129" s="304" t="s">
        <v>256</v>
      </c>
      <c r="B129" s="305">
        <v>1506445</v>
      </c>
      <c r="C129" s="306">
        <v>1373213</v>
      </c>
      <c r="D129" s="307">
        <v>9.702209344071168</v>
      </c>
      <c r="E129" s="305">
        <v>1469855</v>
      </c>
      <c r="F129" s="306">
        <v>1373213</v>
      </c>
      <c r="G129" s="307">
        <v>7.037655483890701</v>
      </c>
      <c r="H129" s="305"/>
      <c r="I129" s="306"/>
      <c r="J129" s="307"/>
      <c r="K129" s="305">
        <v>36590</v>
      </c>
      <c r="L129" s="306">
        <v>0</v>
      </c>
      <c r="M129" s="307" t="s">
        <v>255</v>
      </c>
      <c r="N129" s="305"/>
      <c r="O129" s="306"/>
      <c r="P129" s="307"/>
      <c r="Q129" s="305"/>
      <c r="R129" s="306"/>
      <c r="S129" s="307"/>
      <c r="T129" s="298"/>
      <c r="U129" s="329"/>
      <c r="V129" s="329"/>
      <c r="W129" s="329"/>
    </row>
    <row r="130" spans="1:23" s="323" customFormat="1" ht="15" customHeight="1">
      <c r="A130" s="311" t="s">
        <v>257</v>
      </c>
      <c r="B130" s="312">
        <v>50829</v>
      </c>
      <c r="C130" s="313">
        <v>46556</v>
      </c>
      <c r="D130" s="314">
        <v>9.178194002921213</v>
      </c>
      <c r="E130" s="312">
        <v>50829</v>
      </c>
      <c r="F130" s="313">
        <v>46556</v>
      </c>
      <c r="G130" s="314">
        <v>9.178194002921213</v>
      </c>
      <c r="H130" s="312"/>
      <c r="I130" s="313"/>
      <c r="J130" s="314"/>
      <c r="K130" s="312"/>
      <c r="L130" s="313"/>
      <c r="M130" s="314"/>
      <c r="N130" s="312"/>
      <c r="O130" s="313"/>
      <c r="P130" s="314"/>
      <c r="Q130" s="312"/>
      <c r="R130" s="313"/>
      <c r="S130" s="314"/>
      <c r="T130" s="298"/>
      <c r="U130" s="329"/>
      <c r="V130" s="329"/>
      <c r="W130" s="329"/>
    </row>
    <row r="131" spans="1:23" s="323" customFormat="1" ht="15" customHeight="1">
      <c r="A131" s="311" t="s">
        <v>258</v>
      </c>
      <c r="B131" s="312">
        <v>116831</v>
      </c>
      <c r="C131" s="313">
        <v>131296</v>
      </c>
      <c r="D131" s="314">
        <v>-11.017091152815013</v>
      </c>
      <c r="E131" s="312">
        <v>116831</v>
      </c>
      <c r="F131" s="313">
        <v>131296</v>
      </c>
      <c r="G131" s="314">
        <v>-11.017091152815013</v>
      </c>
      <c r="H131" s="312"/>
      <c r="I131" s="313"/>
      <c r="J131" s="314"/>
      <c r="K131" s="312"/>
      <c r="L131" s="313"/>
      <c r="M131" s="314"/>
      <c r="N131" s="312"/>
      <c r="O131" s="313"/>
      <c r="P131" s="314"/>
      <c r="Q131" s="312"/>
      <c r="R131" s="313"/>
      <c r="S131" s="314"/>
      <c r="T131" s="298"/>
      <c r="U131" s="329"/>
      <c r="V131" s="329"/>
      <c r="W131" s="329"/>
    </row>
    <row r="132" spans="1:23" s="323" customFormat="1" ht="15" customHeight="1">
      <c r="A132" s="311" t="s">
        <v>259</v>
      </c>
      <c r="B132" s="312">
        <v>252940</v>
      </c>
      <c r="C132" s="313">
        <v>232555</v>
      </c>
      <c r="D132" s="314">
        <v>8.765668336522543</v>
      </c>
      <c r="E132" s="312">
        <v>252940</v>
      </c>
      <c r="F132" s="313">
        <v>232555</v>
      </c>
      <c r="G132" s="314">
        <v>8.765668336522543</v>
      </c>
      <c r="H132" s="312"/>
      <c r="I132" s="313"/>
      <c r="J132" s="314"/>
      <c r="K132" s="312"/>
      <c r="L132" s="313"/>
      <c r="M132" s="314"/>
      <c r="N132" s="312"/>
      <c r="O132" s="313"/>
      <c r="P132" s="314"/>
      <c r="Q132" s="312"/>
      <c r="R132" s="313"/>
      <c r="S132" s="314"/>
      <c r="T132" s="298"/>
      <c r="U132" s="329"/>
      <c r="V132" s="329"/>
      <c r="W132" s="329"/>
    </row>
    <row r="133" spans="1:23" s="323" customFormat="1" ht="15" customHeight="1">
      <c r="A133" s="311" t="s">
        <v>260</v>
      </c>
      <c r="B133" s="312">
        <v>30303</v>
      </c>
      <c r="C133" s="313">
        <v>30562</v>
      </c>
      <c r="D133" s="314">
        <v>-0.847457627118644</v>
      </c>
      <c r="E133" s="312">
        <v>30303</v>
      </c>
      <c r="F133" s="313">
        <v>30562</v>
      </c>
      <c r="G133" s="314">
        <v>-0.847457627118644</v>
      </c>
      <c r="H133" s="312"/>
      <c r="I133" s="313"/>
      <c r="J133" s="314"/>
      <c r="K133" s="312"/>
      <c r="L133" s="313"/>
      <c r="M133" s="314"/>
      <c r="N133" s="312"/>
      <c r="O133" s="313"/>
      <c r="P133" s="314"/>
      <c r="Q133" s="312"/>
      <c r="R133" s="313"/>
      <c r="S133" s="314"/>
      <c r="T133" s="298"/>
      <c r="U133" s="329"/>
      <c r="V133" s="329"/>
      <c r="W133" s="329"/>
    </row>
    <row r="134" spans="1:23" s="323" customFormat="1" ht="15" customHeight="1">
      <c r="A134" s="311" t="s">
        <v>261</v>
      </c>
      <c r="B134" s="312">
        <v>241583</v>
      </c>
      <c r="C134" s="313">
        <v>227274</v>
      </c>
      <c r="D134" s="314">
        <v>6.29592474282144</v>
      </c>
      <c r="E134" s="312">
        <v>208177</v>
      </c>
      <c r="F134" s="313">
        <v>227274</v>
      </c>
      <c r="G134" s="314">
        <v>-8.402632945255506</v>
      </c>
      <c r="H134" s="312"/>
      <c r="I134" s="313"/>
      <c r="J134" s="314"/>
      <c r="K134" s="312">
        <v>33406</v>
      </c>
      <c r="L134" s="313">
        <v>0</v>
      </c>
      <c r="M134" s="314" t="s">
        <v>255</v>
      </c>
      <c r="N134" s="312"/>
      <c r="O134" s="313"/>
      <c r="P134" s="314"/>
      <c r="Q134" s="312"/>
      <c r="R134" s="313"/>
      <c r="S134" s="314"/>
      <c r="T134" s="298"/>
      <c r="U134" s="329"/>
      <c r="V134" s="329"/>
      <c r="W134" s="329"/>
    </row>
    <row r="135" spans="1:23" s="323" customFormat="1" ht="15" customHeight="1">
      <c r="A135" s="311" t="s">
        <v>262</v>
      </c>
      <c r="B135" s="312">
        <v>813959</v>
      </c>
      <c r="C135" s="313">
        <v>704970</v>
      </c>
      <c r="D135" s="314">
        <v>15.460090500304977</v>
      </c>
      <c r="E135" s="312">
        <v>810775</v>
      </c>
      <c r="F135" s="313">
        <v>704970</v>
      </c>
      <c r="G135" s="314">
        <v>15.008440075464206</v>
      </c>
      <c r="H135" s="312"/>
      <c r="I135" s="313"/>
      <c r="J135" s="314"/>
      <c r="K135" s="312">
        <v>3184</v>
      </c>
      <c r="L135" s="313">
        <v>0</v>
      </c>
      <c r="M135" s="314" t="s">
        <v>255</v>
      </c>
      <c r="N135" s="312"/>
      <c r="O135" s="313"/>
      <c r="P135" s="314"/>
      <c r="Q135" s="312"/>
      <c r="R135" s="313"/>
      <c r="S135" s="314"/>
      <c r="T135" s="298"/>
      <c r="U135" s="329"/>
      <c r="V135" s="329"/>
      <c r="W135" s="329"/>
    </row>
    <row r="136" spans="1:23" s="323" customFormat="1" ht="15" customHeight="1">
      <c r="A136" s="311"/>
      <c r="B136" s="312"/>
      <c r="C136" s="313"/>
      <c r="D136" s="314"/>
      <c r="E136" s="312"/>
      <c r="F136" s="313"/>
      <c r="G136" s="314"/>
      <c r="H136" s="312"/>
      <c r="I136" s="313"/>
      <c r="J136" s="314"/>
      <c r="K136" s="312"/>
      <c r="L136" s="313"/>
      <c r="M136" s="314"/>
      <c r="N136" s="312"/>
      <c r="O136" s="313"/>
      <c r="P136" s="314"/>
      <c r="Q136" s="312"/>
      <c r="R136" s="313"/>
      <c r="S136" s="314"/>
      <c r="T136" s="298"/>
      <c r="U136" s="329"/>
      <c r="V136" s="329"/>
      <c r="W136" s="329"/>
    </row>
    <row r="137" spans="1:23" s="323" customFormat="1" ht="15" customHeight="1">
      <c r="A137" s="304" t="s">
        <v>263</v>
      </c>
      <c r="B137" s="305">
        <v>335379</v>
      </c>
      <c r="C137" s="306">
        <v>347415</v>
      </c>
      <c r="D137" s="307">
        <v>-3.4644445403911748</v>
      </c>
      <c r="E137" s="305">
        <v>141228</v>
      </c>
      <c r="F137" s="306">
        <v>143851</v>
      </c>
      <c r="G137" s="307">
        <v>-1.8234145052867203</v>
      </c>
      <c r="H137" s="305">
        <v>149655</v>
      </c>
      <c r="I137" s="306">
        <v>156986</v>
      </c>
      <c r="J137" s="307">
        <v>-4.6698431707286</v>
      </c>
      <c r="K137" s="305">
        <v>24504</v>
      </c>
      <c r="L137" s="306">
        <v>26250</v>
      </c>
      <c r="M137" s="307">
        <v>-6.651428571428572</v>
      </c>
      <c r="N137" s="305"/>
      <c r="O137" s="306"/>
      <c r="P137" s="307"/>
      <c r="Q137" s="305">
        <v>19992</v>
      </c>
      <c r="R137" s="306">
        <v>20328</v>
      </c>
      <c r="S137" s="307">
        <v>-1.6528925619834711</v>
      </c>
      <c r="T137" s="298"/>
      <c r="U137" s="329"/>
      <c r="V137" s="329"/>
      <c r="W137" s="329"/>
    </row>
    <row r="138" spans="1:23" s="323" customFormat="1" ht="15" customHeight="1">
      <c r="A138" s="311" t="s">
        <v>288</v>
      </c>
      <c r="B138" s="312">
        <v>39915</v>
      </c>
      <c r="C138" s="313">
        <v>38807</v>
      </c>
      <c r="D138" s="314">
        <v>2.8551549978096733</v>
      </c>
      <c r="E138" s="312">
        <v>8646</v>
      </c>
      <c r="F138" s="313">
        <v>8505</v>
      </c>
      <c r="G138" s="314">
        <v>1.6578483245149913</v>
      </c>
      <c r="H138" s="312">
        <v>31269</v>
      </c>
      <c r="I138" s="313">
        <v>30302</v>
      </c>
      <c r="J138" s="314">
        <v>3.191208501089037</v>
      </c>
      <c r="K138" s="312"/>
      <c r="L138" s="313"/>
      <c r="M138" s="314"/>
      <c r="N138" s="312"/>
      <c r="O138" s="313"/>
      <c r="P138" s="314"/>
      <c r="Q138" s="312"/>
      <c r="R138" s="313"/>
      <c r="S138" s="314"/>
      <c r="T138" s="298"/>
      <c r="U138" s="329"/>
      <c r="V138" s="329"/>
      <c r="W138" s="329"/>
    </row>
    <row r="139" spans="1:23" s="323" customFormat="1" ht="15" customHeight="1">
      <c r="A139" s="311" t="s">
        <v>289</v>
      </c>
      <c r="B139" s="312">
        <v>8646</v>
      </c>
      <c r="C139" s="313">
        <v>13002</v>
      </c>
      <c r="D139" s="314">
        <v>-33.50253807106599</v>
      </c>
      <c r="E139" s="312"/>
      <c r="F139" s="313"/>
      <c r="G139" s="314"/>
      <c r="H139" s="312">
        <v>8646</v>
      </c>
      <c r="I139" s="313">
        <v>13002</v>
      </c>
      <c r="J139" s="314">
        <v>-33.50253807106599</v>
      </c>
      <c r="K139" s="312"/>
      <c r="L139" s="313"/>
      <c r="M139" s="314"/>
      <c r="N139" s="312"/>
      <c r="O139" s="313"/>
      <c r="P139" s="314"/>
      <c r="Q139" s="312"/>
      <c r="R139" s="313"/>
      <c r="S139" s="314"/>
      <c r="T139" s="298"/>
      <c r="U139" s="329"/>
      <c r="V139" s="329"/>
      <c r="W139" s="329"/>
    </row>
    <row r="140" spans="1:23" s="323" customFormat="1" ht="15" customHeight="1">
      <c r="A140" s="311" t="s">
        <v>290</v>
      </c>
      <c r="B140" s="312">
        <v>4794</v>
      </c>
      <c r="C140" s="313">
        <v>8178</v>
      </c>
      <c r="D140" s="314">
        <v>-41.37931034482759</v>
      </c>
      <c r="E140" s="312">
        <v>4794</v>
      </c>
      <c r="F140" s="313">
        <v>8178</v>
      </c>
      <c r="G140" s="314">
        <v>-41.37931034482759</v>
      </c>
      <c r="H140" s="312"/>
      <c r="I140" s="313"/>
      <c r="J140" s="314"/>
      <c r="K140" s="312"/>
      <c r="L140" s="313"/>
      <c r="M140" s="314"/>
      <c r="N140" s="312"/>
      <c r="O140" s="313"/>
      <c r="P140" s="314"/>
      <c r="Q140" s="312"/>
      <c r="R140" s="313"/>
      <c r="S140" s="314"/>
      <c r="T140" s="298"/>
      <c r="U140" s="329"/>
      <c r="V140" s="329"/>
      <c r="W140" s="329"/>
    </row>
    <row r="141" spans="1:23" s="323" customFormat="1" ht="15" customHeight="1">
      <c r="A141" s="311" t="s">
        <v>264</v>
      </c>
      <c r="B141" s="312">
        <v>282024</v>
      </c>
      <c r="C141" s="313">
        <v>285218</v>
      </c>
      <c r="D141" s="314">
        <v>-1.1198451710621349</v>
      </c>
      <c r="E141" s="312">
        <v>127788</v>
      </c>
      <c r="F141" s="313">
        <v>124958</v>
      </c>
      <c r="G141" s="314">
        <v>2.2647609596824534</v>
      </c>
      <c r="H141" s="312">
        <v>109740</v>
      </c>
      <c r="I141" s="313">
        <v>113682</v>
      </c>
      <c r="J141" s="314">
        <v>-3.4675674249221515</v>
      </c>
      <c r="K141" s="312">
        <v>24504</v>
      </c>
      <c r="L141" s="313">
        <v>26250</v>
      </c>
      <c r="M141" s="314">
        <v>-6.651428571428572</v>
      </c>
      <c r="N141" s="312"/>
      <c r="O141" s="313"/>
      <c r="P141" s="314"/>
      <c r="Q141" s="312">
        <v>19992</v>
      </c>
      <c r="R141" s="313">
        <v>20328</v>
      </c>
      <c r="S141" s="314">
        <v>-1.6528925619834711</v>
      </c>
      <c r="T141" s="298"/>
      <c r="U141" s="329"/>
      <c r="V141" s="329"/>
      <c r="W141" s="329"/>
    </row>
    <row r="142" spans="1:23" s="323" customFormat="1" ht="15" customHeight="1">
      <c r="A142" s="311" t="s">
        <v>291</v>
      </c>
      <c r="B142" s="312">
        <v>0</v>
      </c>
      <c r="C142" s="313">
        <v>2210</v>
      </c>
      <c r="D142" s="314">
        <v>-100</v>
      </c>
      <c r="E142" s="312">
        <v>0</v>
      </c>
      <c r="F142" s="313">
        <v>2210</v>
      </c>
      <c r="G142" s="314">
        <v>-100</v>
      </c>
      <c r="H142" s="312"/>
      <c r="I142" s="313"/>
      <c r="J142" s="314"/>
      <c r="K142" s="312"/>
      <c r="L142" s="313"/>
      <c r="M142" s="314"/>
      <c r="N142" s="312"/>
      <c r="O142" s="313"/>
      <c r="P142" s="314"/>
      <c r="Q142" s="312"/>
      <c r="R142" s="313"/>
      <c r="S142" s="314"/>
      <c r="T142" s="298"/>
      <c r="U142" s="329"/>
      <c r="V142" s="329"/>
      <c r="W142" s="329"/>
    </row>
    <row r="143" spans="1:23" s="323" customFormat="1" ht="15" customHeight="1">
      <c r="A143" s="311"/>
      <c r="B143" s="325"/>
      <c r="C143" s="326"/>
      <c r="D143" s="314"/>
      <c r="E143" s="325"/>
      <c r="F143" s="326"/>
      <c r="G143" s="314"/>
      <c r="H143" s="325"/>
      <c r="I143" s="326"/>
      <c r="J143" s="314"/>
      <c r="K143" s="325"/>
      <c r="L143" s="326"/>
      <c r="M143" s="314"/>
      <c r="N143" s="325"/>
      <c r="O143" s="326"/>
      <c r="P143" s="314"/>
      <c r="Q143" s="325"/>
      <c r="R143" s="326"/>
      <c r="S143" s="314"/>
      <c r="T143" s="298"/>
      <c r="U143" s="329"/>
      <c r="V143" s="329"/>
      <c r="W143" s="329"/>
    </row>
    <row r="144" spans="1:23" s="323" customFormat="1" ht="15" customHeight="1">
      <c r="A144" s="304" t="s">
        <v>265</v>
      </c>
      <c r="B144" s="305">
        <v>411323</v>
      </c>
      <c r="C144" s="306">
        <v>429018</v>
      </c>
      <c r="D144" s="307">
        <v>-4.124535567272235</v>
      </c>
      <c r="E144" s="305">
        <v>411323</v>
      </c>
      <c r="F144" s="306">
        <v>429018</v>
      </c>
      <c r="G144" s="307">
        <v>-4.124535567272235</v>
      </c>
      <c r="H144" s="305"/>
      <c r="I144" s="306"/>
      <c r="J144" s="307"/>
      <c r="K144" s="305"/>
      <c r="L144" s="306"/>
      <c r="M144" s="307"/>
      <c r="N144" s="305"/>
      <c r="O144" s="306"/>
      <c r="P144" s="307"/>
      <c r="Q144" s="305"/>
      <c r="R144" s="306"/>
      <c r="S144" s="307"/>
      <c r="T144" s="298"/>
      <c r="U144" s="329"/>
      <c r="V144" s="329"/>
      <c r="W144" s="329"/>
    </row>
    <row r="145" spans="1:23" s="323" customFormat="1" ht="15" customHeight="1">
      <c r="A145" s="311" t="s">
        <v>266</v>
      </c>
      <c r="B145" s="312">
        <v>66227</v>
      </c>
      <c r="C145" s="313">
        <v>66384</v>
      </c>
      <c r="D145" s="314">
        <v>-0.23650277175222947</v>
      </c>
      <c r="E145" s="312">
        <v>66227</v>
      </c>
      <c r="F145" s="313">
        <v>66384</v>
      </c>
      <c r="G145" s="314">
        <v>-0.23650277175222947</v>
      </c>
      <c r="H145" s="312"/>
      <c r="I145" s="313"/>
      <c r="J145" s="314"/>
      <c r="K145" s="312"/>
      <c r="L145" s="313"/>
      <c r="M145" s="314"/>
      <c r="N145" s="312"/>
      <c r="O145" s="313"/>
      <c r="P145" s="314"/>
      <c r="Q145" s="312"/>
      <c r="R145" s="313"/>
      <c r="S145" s="314"/>
      <c r="T145" s="331"/>
      <c r="U145" s="331"/>
      <c r="V145" s="332"/>
      <c r="W145" s="329"/>
    </row>
    <row r="146" spans="1:23" s="323" customFormat="1" ht="15" customHeight="1">
      <c r="A146" s="311" t="s">
        <v>267</v>
      </c>
      <c r="B146" s="312">
        <v>264872</v>
      </c>
      <c r="C146" s="313">
        <v>280328</v>
      </c>
      <c r="D146" s="314">
        <v>-5.513541280214606</v>
      </c>
      <c r="E146" s="312">
        <v>264872</v>
      </c>
      <c r="F146" s="313">
        <v>280328</v>
      </c>
      <c r="G146" s="314">
        <v>-5.513541280214606</v>
      </c>
      <c r="H146" s="312"/>
      <c r="I146" s="313"/>
      <c r="J146" s="314"/>
      <c r="K146" s="312"/>
      <c r="L146" s="313"/>
      <c r="M146" s="314"/>
      <c r="N146" s="312"/>
      <c r="O146" s="313"/>
      <c r="P146" s="314"/>
      <c r="Q146" s="312"/>
      <c r="R146" s="313"/>
      <c r="S146" s="314"/>
      <c r="T146" s="298"/>
      <c r="U146" s="329"/>
      <c r="V146" s="329"/>
      <c r="W146" s="329"/>
    </row>
    <row r="147" spans="1:23" s="323" customFormat="1" ht="15" customHeight="1">
      <c r="A147" s="311" t="s">
        <v>268</v>
      </c>
      <c r="B147" s="312">
        <v>57308</v>
      </c>
      <c r="C147" s="313">
        <v>59104</v>
      </c>
      <c r="D147" s="314">
        <v>-3.0387114239306983</v>
      </c>
      <c r="E147" s="312">
        <v>57308</v>
      </c>
      <c r="F147" s="313">
        <v>59104</v>
      </c>
      <c r="G147" s="314">
        <v>-3.0387114239306983</v>
      </c>
      <c r="H147" s="312"/>
      <c r="I147" s="313"/>
      <c r="J147" s="314"/>
      <c r="K147" s="312"/>
      <c r="L147" s="313"/>
      <c r="M147" s="314"/>
      <c r="N147" s="312"/>
      <c r="O147" s="313"/>
      <c r="P147" s="314"/>
      <c r="Q147" s="312"/>
      <c r="R147" s="313"/>
      <c r="S147" s="314"/>
      <c r="T147" s="298"/>
      <c r="U147" s="329"/>
      <c r="V147" s="329"/>
      <c r="W147" s="329"/>
    </row>
    <row r="148" spans="1:23" s="323" customFormat="1" ht="15" customHeight="1">
      <c r="A148" s="311" t="s">
        <v>269</v>
      </c>
      <c r="B148" s="312">
        <v>22916</v>
      </c>
      <c r="C148" s="313">
        <v>23202</v>
      </c>
      <c r="D148" s="314">
        <v>-1.2326523575553832</v>
      </c>
      <c r="E148" s="312">
        <v>22916</v>
      </c>
      <c r="F148" s="313">
        <v>23202</v>
      </c>
      <c r="G148" s="314">
        <v>-1.2326523575553832</v>
      </c>
      <c r="H148" s="312"/>
      <c r="I148" s="313"/>
      <c r="J148" s="314"/>
      <c r="K148" s="312"/>
      <c r="L148" s="313"/>
      <c r="M148" s="314"/>
      <c r="N148" s="312"/>
      <c r="O148" s="313"/>
      <c r="P148" s="314"/>
      <c r="Q148" s="312"/>
      <c r="R148" s="313"/>
      <c r="S148" s="314"/>
      <c r="T148" s="298"/>
      <c r="U148" s="329"/>
      <c r="V148" s="329"/>
      <c r="W148" s="329"/>
    </row>
    <row r="149" spans="1:23" s="323" customFormat="1" ht="15" customHeight="1">
      <c r="A149" s="311"/>
      <c r="B149" s="312"/>
      <c r="C149" s="313"/>
      <c r="D149" s="314"/>
      <c r="E149" s="312"/>
      <c r="F149" s="313"/>
      <c r="G149" s="314"/>
      <c r="H149" s="312"/>
      <c r="I149" s="313"/>
      <c r="J149" s="314"/>
      <c r="K149" s="312"/>
      <c r="L149" s="313"/>
      <c r="M149" s="314"/>
      <c r="N149" s="312"/>
      <c r="O149" s="313"/>
      <c r="P149" s="314"/>
      <c r="Q149" s="312"/>
      <c r="R149" s="313"/>
      <c r="S149" s="314"/>
      <c r="T149" s="298"/>
      <c r="U149" s="329"/>
      <c r="V149" s="329"/>
      <c r="W149" s="329"/>
    </row>
    <row r="150" spans="1:23" s="323" customFormat="1" ht="15" customHeight="1">
      <c r="A150" s="304" t="s">
        <v>270</v>
      </c>
      <c r="B150" s="305">
        <v>360884</v>
      </c>
      <c r="C150" s="306">
        <v>393931</v>
      </c>
      <c r="D150" s="307">
        <v>-8.389032597079185</v>
      </c>
      <c r="E150" s="305">
        <v>360884</v>
      </c>
      <c r="F150" s="306">
        <v>393931</v>
      </c>
      <c r="G150" s="307">
        <v>-8.389032597079185</v>
      </c>
      <c r="H150" s="305"/>
      <c r="I150" s="306"/>
      <c r="J150" s="307"/>
      <c r="K150" s="305"/>
      <c r="L150" s="306"/>
      <c r="M150" s="307"/>
      <c r="N150" s="305"/>
      <c r="O150" s="306"/>
      <c r="P150" s="307"/>
      <c r="Q150" s="305"/>
      <c r="R150" s="306"/>
      <c r="S150" s="307"/>
      <c r="T150" s="298"/>
      <c r="U150" s="329"/>
      <c r="V150" s="329"/>
      <c r="W150" s="329"/>
    </row>
    <row r="151" spans="1:23" s="323" customFormat="1" ht="15" customHeight="1">
      <c r="A151" s="311" t="s">
        <v>271</v>
      </c>
      <c r="B151" s="312">
        <v>77574</v>
      </c>
      <c r="C151" s="313">
        <v>75202</v>
      </c>
      <c r="D151" s="314">
        <v>3.1541714316108616</v>
      </c>
      <c r="E151" s="312">
        <v>77574</v>
      </c>
      <c r="F151" s="313">
        <v>75202</v>
      </c>
      <c r="G151" s="314">
        <v>3.1541714316108616</v>
      </c>
      <c r="H151" s="312"/>
      <c r="I151" s="313"/>
      <c r="J151" s="314"/>
      <c r="K151" s="312"/>
      <c r="L151" s="313"/>
      <c r="M151" s="314"/>
      <c r="N151" s="312"/>
      <c r="O151" s="313"/>
      <c r="P151" s="314"/>
      <c r="Q151" s="312"/>
      <c r="R151" s="313"/>
      <c r="S151" s="314"/>
      <c r="T151" s="298"/>
      <c r="U151" s="329"/>
      <c r="V151" s="329"/>
      <c r="W151" s="329"/>
    </row>
    <row r="152" spans="1:23" s="323" customFormat="1" ht="15" customHeight="1">
      <c r="A152" s="311" t="s">
        <v>272</v>
      </c>
      <c r="B152" s="312">
        <v>33360</v>
      </c>
      <c r="C152" s="313">
        <v>74667</v>
      </c>
      <c r="D152" s="314">
        <v>-55.3216280284463</v>
      </c>
      <c r="E152" s="312">
        <v>33360</v>
      </c>
      <c r="F152" s="313">
        <v>74667</v>
      </c>
      <c r="G152" s="314">
        <v>-55.3216280284463</v>
      </c>
      <c r="H152" s="312"/>
      <c r="I152" s="313"/>
      <c r="J152" s="314"/>
      <c r="K152" s="312"/>
      <c r="L152" s="313"/>
      <c r="M152" s="314"/>
      <c r="N152" s="312"/>
      <c r="O152" s="313"/>
      <c r="P152" s="314"/>
      <c r="Q152" s="312"/>
      <c r="R152" s="313"/>
      <c r="S152" s="314"/>
      <c r="T152" s="298"/>
      <c r="U152" s="329"/>
      <c r="V152" s="329"/>
      <c r="W152" s="329"/>
    </row>
    <row r="153" spans="1:23" s="323" customFormat="1" ht="15" customHeight="1">
      <c r="A153" s="311" t="s">
        <v>273</v>
      </c>
      <c r="B153" s="312">
        <v>44890</v>
      </c>
      <c r="C153" s="313">
        <v>46565</v>
      </c>
      <c r="D153" s="314">
        <v>-3.597122302158273</v>
      </c>
      <c r="E153" s="312">
        <v>44890</v>
      </c>
      <c r="F153" s="313">
        <v>46565</v>
      </c>
      <c r="G153" s="314">
        <v>-3.597122302158273</v>
      </c>
      <c r="H153" s="312"/>
      <c r="I153" s="313"/>
      <c r="J153" s="314"/>
      <c r="K153" s="312"/>
      <c r="L153" s="313"/>
      <c r="M153" s="314"/>
      <c r="N153" s="312"/>
      <c r="O153" s="313"/>
      <c r="P153" s="314"/>
      <c r="Q153" s="312"/>
      <c r="R153" s="313"/>
      <c r="S153" s="314"/>
      <c r="T153" s="298"/>
      <c r="U153" s="329"/>
      <c r="V153" s="329"/>
      <c r="W153" s="329"/>
    </row>
    <row r="154" spans="1:23" s="323" customFormat="1" ht="15" customHeight="1">
      <c r="A154" s="311" t="s">
        <v>274</v>
      </c>
      <c r="B154" s="312">
        <v>205060</v>
      </c>
      <c r="C154" s="313">
        <v>197497</v>
      </c>
      <c r="D154" s="314">
        <v>3.8294252570925127</v>
      </c>
      <c r="E154" s="312">
        <v>205060</v>
      </c>
      <c r="F154" s="313">
        <v>197497</v>
      </c>
      <c r="G154" s="314">
        <v>3.8294252570925127</v>
      </c>
      <c r="H154" s="312"/>
      <c r="I154" s="313"/>
      <c r="J154" s="314"/>
      <c r="K154" s="312"/>
      <c r="L154" s="313"/>
      <c r="M154" s="314"/>
      <c r="N154" s="312"/>
      <c r="O154" s="313"/>
      <c r="P154" s="314"/>
      <c r="Q154" s="312"/>
      <c r="R154" s="313"/>
      <c r="S154" s="314"/>
      <c r="T154" s="298"/>
      <c r="U154" s="329"/>
      <c r="V154" s="329"/>
      <c r="W154" s="329"/>
    </row>
    <row r="155" spans="1:23" s="323" customFormat="1" ht="15" customHeight="1">
      <c r="A155" s="311"/>
      <c r="B155" s="312"/>
      <c r="C155" s="313"/>
      <c r="D155" s="314"/>
      <c r="E155" s="312"/>
      <c r="F155" s="313"/>
      <c r="G155" s="314"/>
      <c r="H155" s="312"/>
      <c r="I155" s="313"/>
      <c r="J155" s="314"/>
      <c r="K155" s="312"/>
      <c r="L155" s="313"/>
      <c r="M155" s="314"/>
      <c r="N155" s="312"/>
      <c r="O155" s="313"/>
      <c r="P155" s="314"/>
      <c r="Q155" s="312"/>
      <c r="R155" s="313"/>
      <c r="S155" s="314"/>
      <c r="T155" s="298"/>
      <c r="U155" s="329"/>
      <c r="V155" s="329"/>
      <c r="W155" s="329"/>
    </row>
    <row r="156" spans="1:23" s="323" customFormat="1" ht="15" customHeight="1">
      <c r="A156" s="304" t="s">
        <v>275</v>
      </c>
      <c r="B156" s="305">
        <v>219429</v>
      </c>
      <c r="C156" s="306">
        <v>219014</v>
      </c>
      <c r="D156" s="307">
        <v>0.18948560366004</v>
      </c>
      <c r="E156" s="305">
        <v>219429</v>
      </c>
      <c r="F156" s="306">
        <v>219014</v>
      </c>
      <c r="G156" s="307">
        <v>0.18948560366004</v>
      </c>
      <c r="H156" s="305"/>
      <c r="I156" s="306"/>
      <c r="J156" s="307"/>
      <c r="K156" s="305"/>
      <c r="L156" s="306"/>
      <c r="M156" s="307"/>
      <c r="N156" s="305"/>
      <c r="O156" s="306"/>
      <c r="P156" s="307"/>
      <c r="Q156" s="305"/>
      <c r="R156" s="306"/>
      <c r="S156" s="307"/>
      <c r="T156" s="298"/>
      <c r="U156" s="329"/>
      <c r="V156" s="329"/>
      <c r="W156" s="329"/>
    </row>
    <row r="157" spans="1:23" s="323" customFormat="1" ht="15" customHeight="1">
      <c r="A157" s="311" t="s">
        <v>276</v>
      </c>
      <c r="B157" s="312">
        <v>6396</v>
      </c>
      <c r="C157" s="313">
        <v>6560</v>
      </c>
      <c r="D157" s="314">
        <v>-2.5</v>
      </c>
      <c r="E157" s="312">
        <v>6396</v>
      </c>
      <c r="F157" s="313">
        <v>6560</v>
      </c>
      <c r="G157" s="314">
        <v>-2.5</v>
      </c>
      <c r="H157" s="325"/>
      <c r="I157" s="326"/>
      <c r="J157" s="314"/>
      <c r="K157" s="325"/>
      <c r="L157" s="326"/>
      <c r="M157" s="314"/>
      <c r="N157" s="325"/>
      <c r="O157" s="326"/>
      <c r="P157" s="314"/>
      <c r="Q157" s="325"/>
      <c r="R157" s="326"/>
      <c r="S157" s="314"/>
      <c r="T157" s="298"/>
      <c r="U157" s="329"/>
      <c r="V157" s="329"/>
      <c r="W157" s="329"/>
    </row>
    <row r="158" spans="1:23" s="323" customFormat="1" ht="15" customHeight="1">
      <c r="A158" s="311" t="s">
        <v>277</v>
      </c>
      <c r="B158" s="312">
        <v>4140</v>
      </c>
      <c r="C158" s="313">
        <v>4611</v>
      </c>
      <c r="D158" s="314">
        <v>-10.214703968770332</v>
      </c>
      <c r="E158" s="312">
        <v>4140</v>
      </c>
      <c r="F158" s="313">
        <v>4611</v>
      </c>
      <c r="G158" s="314">
        <v>-10.214703968770332</v>
      </c>
      <c r="H158" s="325"/>
      <c r="I158" s="326"/>
      <c r="J158" s="314"/>
      <c r="K158" s="325"/>
      <c r="L158" s="326"/>
      <c r="M158" s="314"/>
      <c r="N158" s="325"/>
      <c r="O158" s="326"/>
      <c r="P158" s="314"/>
      <c r="Q158" s="325"/>
      <c r="R158" s="326"/>
      <c r="S158" s="314"/>
      <c r="T158" s="298"/>
      <c r="U158" s="329"/>
      <c r="V158" s="329"/>
      <c r="W158" s="329"/>
    </row>
    <row r="159" spans="1:23" s="323" customFormat="1" ht="15" customHeight="1">
      <c r="A159" s="311" t="s">
        <v>278</v>
      </c>
      <c r="B159" s="312">
        <v>97332</v>
      </c>
      <c r="C159" s="313">
        <v>94256</v>
      </c>
      <c r="D159" s="314">
        <v>3.2634527244949925</v>
      </c>
      <c r="E159" s="312">
        <v>97332</v>
      </c>
      <c r="F159" s="313">
        <v>94256</v>
      </c>
      <c r="G159" s="314">
        <v>3.2634527244949925</v>
      </c>
      <c r="H159" s="312"/>
      <c r="I159" s="313"/>
      <c r="J159" s="314"/>
      <c r="K159" s="312"/>
      <c r="L159" s="313"/>
      <c r="M159" s="314"/>
      <c r="N159" s="312"/>
      <c r="O159" s="313"/>
      <c r="P159" s="314"/>
      <c r="Q159" s="312"/>
      <c r="R159" s="313"/>
      <c r="S159" s="314"/>
      <c r="T159" s="298"/>
      <c r="U159" s="329"/>
      <c r="V159" s="329"/>
      <c r="W159" s="329"/>
    </row>
    <row r="160" spans="1:23" s="323" customFormat="1" ht="15" customHeight="1">
      <c r="A160" s="311" t="s">
        <v>279</v>
      </c>
      <c r="B160" s="312">
        <v>19422</v>
      </c>
      <c r="C160" s="313">
        <v>19588</v>
      </c>
      <c r="D160" s="314">
        <v>-0.847457627118644</v>
      </c>
      <c r="E160" s="312">
        <v>19422</v>
      </c>
      <c r="F160" s="313">
        <v>19588</v>
      </c>
      <c r="G160" s="314">
        <v>-0.847457627118644</v>
      </c>
      <c r="H160" s="312"/>
      <c r="I160" s="313"/>
      <c r="J160" s="314"/>
      <c r="K160" s="312"/>
      <c r="L160" s="313"/>
      <c r="M160" s="314"/>
      <c r="N160" s="312"/>
      <c r="O160" s="313"/>
      <c r="P160" s="314"/>
      <c r="Q160" s="312"/>
      <c r="R160" s="313"/>
      <c r="S160" s="314"/>
      <c r="T160" s="298"/>
      <c r="U160" s="329"/>
      <c r="V160" s="329"/>
      <c r="W160" s="329"/>
    </row>
    <row r="161" spans="1:23" s="323" customFormat="1" ht="15" customHeight="1">
      <c r="A161" s="311" t="s">
        <v>280</v>
      </c>
      <c r="B161" s="312">
        <v>50996</v>
      </c>
      <c r="C161" s="313">
        <v>51888</v>
      </c>
      <c r="D161" s="314">
        <v>-1.7190872648781992</v>
      </c>
      <c r="E161" s="312">
        <v>50996</v>
      </c>
      <c r="F161" s="313">
        <v>51888</v>
      </c>
      <c r="G161" s="314">
        <v>-1.7190872648781992</v>
      </c>
      <c r="H161" s="312"/>
      <c r="I161" s="313"/>
      <c r="J161" s="314"/>
      <c r="K161" s="312"/>
      <c r="L161" s="313"/>
      <c r="M161" s="314"/>
      <c r="N161" s="312"/>
      <c r="O161" s="313"/>
      <c r="P161" s="314"/>
      <c r="Q161" s="312"/>
      <c r="R161" s="313"/>
      <c r="S161" s="314"/>
      <c r="T161" s="298"/>
      <c r="U161" s="329"/>
      <c r="V161" s="329"/>
      <c r="W161" s="329"/>
    </row>
    <row r="162" spans="1:19" ht="15" customHeight="1">
      <c r="A162" s="311" t="s">
        <v>281</v>
      </c>
      <c r="B162" s="312">
        <v>6396</v>
      </c>
      <c r="C162" s="313">
        <v>6558</v>
      </c>
      <c r="D162" s="314">
        <v>-2.470265324794145</v>
      </c>
      <c r="E162" s="312">
        <v>6396</v>
      </c>
      <c r="F162" s="313">
        <v>6558</v>
      </c>
      <c r="G162" s="314">
        <v>-2.470265324794145</v>
      </c>
      <c r="H162" s="325"/>
      <c r="I162" s="326"/>
      <c r="J162" s="314"/>
      <c r="K162" s="325"/>
      <c r="L162" s="326"/>
      <c r="M162" s="314"/>
      <c r="N162" s="325"/>
      <c r="O162" s="326"/>
      <c r="P162" s="314"/>
      <c r="Q162" s="325"/>
      <c r="R162" s="326"/>
      <c r="S162" s="314"/>
    </row>
    <row r="163" spans="1:19" ht="15" customHeight="1">
      <c r="A163" s="311" t="s">
        <v>282</v>
      </c>
      <c r="B163" s="312">
        <v>23569</v>
      </c>
      <c r="C163" s="313">
        <v>24087</v>
      </c>
      <c r="D163" s="314">
        <v>-2.1505376344086025</v>
      </c>
      <c r="E163" s="312">
        <v>23569</v>
      </c>
      <c r="F163" s="313">
        <v>24087</v>
      </c>
      <c r="G163" s="314">
        <v>-2.1505376344086025</v>
      </c>
      <c r="H163" s="312"/>
      <c r="I163" s="313"/>
      <c r="J163" s="314"/>
      <c r="K163" s="312"/>
      <c r="L163" s="313"/>
      <c r="M163" s="314"/>
      <c r="N163" s="312"/>
      <c r="O163" s="313"/>
      <c r="P163" s="314"/>
      <c r="Q163" s="312"/>
      <c r="R163" s="313"/>
      <c r="S163" s="314"/>
    </row>
    <row r="164" spans="1:19" ht="15" customHeight="1" thickBot="1">
      <c r="A164" s="316" t="s">
        <v>283</v>
      </c>
      <c r="B164" s="327">
        <v>11178</v>
      </c>
      <c r="C164" s="328">
        <v>11466</v>
      </c>
      <c r="D164" s="319">
        <v>-2.511773940345369</v>
      </c>
      <c r="E164" s="327">
        <v>11178</v>
      </c>
      <c r="F164" s="328">
        <v>11466</v>
      </c>
      <c r="G164" s="319">
        <v>-2.511773940345369</v>
      </c>
      <c r="H164" s="327"/>
      <c r="I164" s="328"/>
      <c r="J164" s="319"/>
      <c r="K164" s="327"/>
      <c r="L164" s="328"/>
      <c r="M164" s="319"/>
      <c r="N164" s="327"/>
      <c r="O164" s="328"/>
      <c r="P164" s="319"/>
      <c r="Q164" s="327"/>
      <c r="R164" s="328"/>
      <c r="S164" s="319"/>
    </row>
    <row r="165" spans="1:19" ht="15" customHeight="1">
      <c r="A165" s="320" t="s">
        <v>284</v>
      </c>
      <c r="B165" s="321"/>
      <c r="C165" s="321"/>
      <c r="D165" s="322"/>
      <c r="E165" s="321"/>
      <c r="F165" s="321"/>
      <c r="G165" s="322"/>
      <c r="H165" s="321"/>
      <c r="I165" s="321"/>
      <c r="J165" s="322"/>
      <c r="K165" s="321"/>
      <c r="L165" s="321"/>
      <c r="M165" s="322"/>
      <c r="N165" s="321"/>
      <c r="O165" s="321"/>
      <c r="P165" s="322"/>
      <c r="Q165" s="321"/>
      <c r="R165" s="321"/>
      <c r="S165" s="322"/>
    </row>
    <row r="166" ht="15" customHeight="1">
      <c r="A166" s="320" t="s">
        <v>293</v>
      </c>
    </row>
    <row r="167" ht="15" customHeight="1"/>
    <row r="168" ht="15" customHeight="1"/>
    <row r="169" ht="15" customHeight="1"/>
    <row r="170" ht="15"/>
  </sheetData>
  <sheetProtection/>
  <mergeCells count="32">
    <mergeCell ref="A121:S121"/>
    <mergeCell ref="A123:A124"/>
    <mergeCell ref="B123:D123"/>
    <mergeCell ref="E123:G123"/>
    <mergeCell ref="H123:J123"/>
    <mergeCell ref="K123:M123"/>
    <mergeCell ref="N123:P123"/>
    <mergeCell ref="Q123:S123"/>
    <mergeCell ref="A81:S81"/>
    <mergeCell ref="A83:A84"/>
    <mergeCell ref="B83:D83"/>
    <mergeCell ref="E83:G83"/>
    <mergeCell ref="H83:J83"/>
    <mergeCell ref="K83:M83"/>
    <mergeCell ref="N83:P83"/>
    <mergeCell ref="Q83:S83"/>
    <mergeCell ref="A39:S39"/>
    <mergeCell ref="A41:A42"/>
    <mergeCell ref="B41:D41"/>
    <mergeCell ref="E41:G41"/>
    <mergeCell ref="H41:J41"/>
    <mergeCell ref="K41:M41"/>
    <mergeCell ref="N41:P41"/>
    <mergeCell ref="Q41:S41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fitToHeight="0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 Chun</dc:creator>
  <cp:keywords/>
  <dc:description/>
  <cp:lastModifiedBy>Naomi Akamine</cp:lastModifiedBy>
  <dcterms:created xsi:type="dcterms:W3CDTF">2017-10-25T21:22:20Z</dcterms:created>
  <dcterms:modified xsi:type="dcterms:W3CDTF">2017-10-27T00:17:14Z</dcterms:modified>
  <cp:category/>
  <cp:version/>
  <cp:contentType/>
  <cp:contentStatus/>
</cp:coreProperties>
</file>