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810" activeTab="0"/>
  </bookViews>
  <sheets>
    <sheet name="HL" sheetId="1" r:id="rId1"/>
    <sheet name="US West" sheetId="2" r:id="rId2"/>
    <sheet name="US East" sheetId="3" r:id="rId3"/>
    <sheet name="Japan" sheetId="4" r:id="rId4"/>
    <sheet name="Canada" sheetId="5" r:id="rId5"/>
    <sheet name="Glance" sheetId="6" r:id="rId6"/>
    <sheet name="Island" sheetId="7" r:id="rId7"/>
    <sheet name="Cruise" sheetId="8" r:id="rId8"/>
    <sheet name="Seats" sheetId="9" r:id="rId9"/>
  </sheets>
  <definedNames>
    <definedName name="_xlnm.Print_Area" localSheetId="4">'Canada'!$A$1:$G$112</definedName>
    <definedName name="_xlnm.Print_Area" localSheetId="7">'Cruise'!$A$1:$G$58</definedName>
    <definedName name="_xlnm.Print_Area" localSheetId="5">'Glance'!$A$1:$G$56</definedName>
    <definedName name="_xlnm.Print_Area" localSheetId="0">'HL'!$A$1:$G$341</definedName>
    <definedName name="_xlnm.Print_Area" localSheetId="6">'Island'!$A$1:$G$64</definedName>
    <definedName name="_xlnm.Print_Area" localSheetId="3">'Japan'!$A$1:$G$107</definedName>
    <definedName name="_xlnm.Print_Area" localSheetId="8">'Seats'!$A$85:$S$170</definedName>
    <definedName name="_xlnm.Print_Area" localSheetId="2">'US East'!$A$1:$G$107</definedName>
    <definedName name="_xlnm.Print_Area" localSheetId="1">'US West'!$A$1:$G$110</definedName>
    <definedName name="SMS_print" localSheetId="8">#REF!</definedName>
    <definedName name="SMS_print">#REF!</definedName>
  </definedNames>
  <calcPr fullCalcOnLoad="1"/>
</workbook>
</file>

<file path=xl/sharedStrings.xml><?xml version="1.0" encoding="utf-8"?>
<sst xmlns="http://schemas.openxmlformats.org/spreadsheetml/2006/main" count="1300" uniqueCount="293">
  <si>
    <t>TABLE 1.  TOTAL VISITORS BY AIR</t>
  </si>
  <si>
    <t>MARCH</t>
  </si>
  <si>
    <t>YEAR-TO-DATE</t>
  </si>
  <si>
    <t>2018P</t>
  </si>
  <si>
    <t>2017P</t>
  </si>
  <si>
    <t>% CHANGE</t>
  </si>
  <si>
    <t>TOTAL VISITORS</t>
  </si>
  <si>
    <t>Domestic</t>
  </si>
  <si>
    <t xml:space="preserve">International </t>
  </si>
  <si>
    <t>VISITOR DAYS</t>
  </si>
  <si>
    <t>AVERAGE DAILY CENSUS</t>
  </si>
  <si>
    <t xml:space="preserve">TOTAL AIR SEATS </t>
  </si>
  <si>
    <t>TOTAL LOAD FACTOR (%)</t>
  </si>
  <si>
    <t>ISLANDS VISITED</t>
  </si>
  <si>
    <t xml:space="preserve">   O'ahu</t>
  </si>
  <si>
    <t xml:space="preserve">   O'ahu only</t>
  </si>
  <si>
    <t xml:space="preserve">   O'ahu one day or less</t>
  </si>
  <si>
    <t xml:space="preserve">   Kaua'i</t>
  </si>
  <si>
    <t xml:space="preserve">   Kaua'i only</t>
  </si>
  <si>
    <t xml:space="preserve">   Kaua'i one day or less</t>
  </si>
  <si>
    <t xml:space="preserve">   Maui County</t>
  </si>
  <si>
    <t xml:space="preserve">      Maui</t>
  </si>
  <si>
    <t xml:space="preserve">      Maui only</t>
  </si>
  <si>
    <t xml:space="preserve">      Maui one day or less</t>
  </si>
  <si>
    <t xml:space="preserve">      Moloka'i *</t>
  </si>
  <si>
    <t xml:space="preserve">      Moloka'i only *</t>
  </si>
  <si>
    <t xml:space="preserve">      Moloka'i one day or less*</t>
  </si>
  <si>
    <t xml:space="preserve">      Lāna‘i *</t>
  </si>
  <si>
    <t xml:space="preserve">      Lāna‘i only *</t>
  </si>
  <si>
    <t xml:space="preserve">      Lāna‘i one day or less*</t>
  </si>
  <si>
    <t xml:space="preserve">   Hawai'i Island</t>
  </si>
  <si>
    <t xml:space="preserve">      Kona side</t>
  </si>
  <si>
    <t xml:space="preserve">      Hilo side</t>
  </si>
  <si>
    <t xml:space="preserve">   Hawai'i Island only</t>
  </si>
  <si>
    <t xml:space="preserve">   Hawai'i Island one day or less</t>
  </si>
  <si>
    <t>Any Neighbor Island</t>
  </si>
  <si>
    <t xml:space="preserve">   NI only</t>
  </si>
  <si>
    <t xml:space="preserve">   O'ahu &amp; NI</t>
  </si>
  <si>
    <t xml:space="preserve">   Any one island only</t>
  </si>
  <si>
    <t>Multiple Islands</t>
  </si>
  <si>
    <t>Avg. Islands Visited</t>
  </si>
  <si>
    <t>Average Length of</t>
  </si>
  <si>
    <t>Stay in Hawai'i</t>
  </si>
  <si>
    <t>ACCOMMODATIONS</t>
  </si>
  <si>
    <t xml:space="preserve">   Plan to stay in Hotel</t>
  </si>
  <si>
    <t xml:space="preserve">   Hotel only</t>
  </si>
  <si>
    <t xml:space="preserve">   Plan to stay in Condo</t>
  </si>
  <si>
    <t xml:space="preserve">   Condo only</t>
  </si>
  <si>
    <t xml:space="preserve">   Plan to stay in Timeshare</t>
  </si>
  <si>
    <t xml:space="preserve">   Timeshare only</t>
  </si>
  <si>
    <t>*  Sample sizes for Moloka'i and Lāna'i are relatively small.</t>
  </si>
  <si>
    <t>TABLE 1.  TOTAL VISITORS BY AIR (CONT.)</t>
  </si>
  <si>
    <t>ACCOMMODATIONS (continued)</t>
  </si>
  <si>
    <t xml:space="preserve">   Cruise Ship</t>
  </si>
  <si>
    <t xml:space="preserve">   Friends/Relatives</t>
  </si>
  <si>
    <t xml:space="preserve">   Bed &amp; Breakfast</t>
  </si>
  <si>
    <t>Rental House</t>
  </si>
  <si>
    <t>Hostel</t>
  </si>
  <si>
    <t>Camp Site, Beach</t>
  </si>
  <si>
    <t>Private Room in Private Home**</t>
  </si>
  <si>
    <t>Shared Room/Space in Private Home**</t>
  </si>
  <si>
    <t>Other</t>
  </si>
  <si>
    <t>PURPOSE OF TRIP</t>
  </si>
  <si>
    <t xml:space="preserve">   Pleasure (Net)</t>
  </si>
  <si>
    <t xml:space="preserve">      Honeymoon/Get Married</t>
  </si>
  <si>
    <t xml:space="preserve">      Honeymoon</t>
  </si>
  <si>
    <t xml:space="preserve">      Get Married</t>
  </si>
  <si>
    <t xml:space="preserve">      Pleasure/Vacation</t>
  </si>
  <si>
    <t xml:space="preserve">   Mtgs/Conventions/Incentive</t>
  </si>
  <si>
    <t xml:space="preserve">      Conventions</t>
  </si>
  <si>
    <t xml:space="preserve">      Corporate Meetings</t>
  </si>
  <si>
    <t xml:space="preserve">      Incentive</t>
  </si>
  <si>
    <t xml:space="preserve">   Other Business</t>
  </si>
  <si>
    <t xml:space="preserve">   Visit Friends/Rel.</t>
  </si>
  <si>
    <t xml:space="preserve">   Gov't/Military</t>
  </si>
  <si>
    <t xml:space="preserve">   Attend School</t>
  </si>
  <si>
    <t xml:space="preserve">   Sport Events</t>
  </si>
  <si>
    <t xml:space="preserve">   Other</t>
  </si>
  <si>
    <t>TRAVEL STATUS</t>
  </si>
  <si>
    <t xml:space="preserve">   % First Timers ***</t>
  </si>
  <si>
    <t xml:space="preserve">   % Repeaters ***</t>
  </si>
  <si>
    <t xml:space="preserve">   Average # of Trips</t>
  </si>
  <si>
    <t xml:space="preserve">   Group Tour</t>
  </si>
  <si>
    <t xml:space="preserve">   Non-Group</t>
  </si>
  <si>
    <t xml:space="preserve">   Package Trip</t>
  </si>
  <si>
    <t xml:space="preserve">   No Package</t>
  </si>
  <si>
    <t xml:space="preserve">   Net True Independent</t>
  </si>
  <si>
    <t>Ave. Age</t>
  </si>
  <si>
    <t>Ave. Party Size</t>
  </si>
  <si>
    <t xml:space="preserve">** Sample sizes for Private Room in Private Home and Shared Room/Space in Private Home are limited.  </t>
  </si>
  <si>
    <t>*** Change represents absolute change in rates rather than percentage change in rate.</t>
  </si>
  <si>
    <t>NA = Not applicable</t>
  </si>
  <si>
    <t>Source: Hawai'i Tourism Authority</t>
  </si>
  <si>
    <t>TABLE 2.  DOMESTIC VISITORS BY AIR</t>
  </si>
  <si>
    <t>DOMESTIC VISITORS</t>
  </si>
  <si>
    <t>DOMESTIC VISITOR DAYS</t>
  </si>
  <si>
    <t>DOMESTIC AVERAGE DAILY CENSUS</t>
  </si>
  <si>
    <t xml:space="preserve">DOMESTIC AIR SEATS </t>
  </si>
  <si>
    <t>DOMESTIC LOAD FACTOR (%)</t>
  </si>
  <si>
    <t>TABLE 2.  DOMESTIC VISITORS BY AIR (CONT.)</t>
  </si>
  <si>
    <t>Ave. Age of Party Head</t>
  </si>
  <si>
    <t>TABLE 3.  INTERNATIONAL VISITORS BY AIR</t>
  </si>
  <si>
    <t>INTERNATIONAL VISITORS</t>
  </si>
  <si>
    <t>INTERNATIONAL VISITOR DAYS</t>
  </si>
  <si>
    <t>INTERNATIONAL AVERAGE DAILY CENSUS</t>
  </si>
  <si>
    <t>INTERNATIONAL AIR SEATS</t>
  </si>
  <si>
    <t>INTERNATIONAL LOAD FACTOR (%)</t>
  </si>
  <si>
    <t>** Change represents absolute change in rates rather than percentage change in rate.</t>
  </si>
  <si>
    <t>TABLE 3.  INTERNATIONAL VISITORS BY AIR (CONT.)</t>
  </si>
  <si>
    <t>TABLE 4.  TOTAL US WEST VISITORS BY AIR</t>
  </si>
  <si>
    <t>TABLE 4.  TOTAL US WEST VISITORS BY AIR (CONT.)</t>
  </si>
  <si>
    <t>TABLE 4.  TOTAL US EAST VISITORS BY AIR</t>
  </si>
  <si>
    <t>TABLE 4.  TOTAL US EAST VISITORS BY AIR (CONT.)</t>
  </si>
  <si>
    <t>TABLE 4.  TOTAL JAPAN VISITORS BY AIR</t>
  </si>
  <si>
    <t>TABLE 4.  TOTAL JAPAN VISITORS BY AIR (CONT.)</t>
  </si>
  <si>
    <t>TABLE 4.  TOTAL CANADA VISITORS BY AIR</t>
  </si>
  <si>
    <t>TABLE 4.  TOTAL CANADA VISITORS BY AIR (CONT.)</t>
  </si>
  <si>
    <t>CATEGORY AND MMA</t>
  </si>
  <si>
    <t>% change</t>
  </si>
  <si>
    <t>YTD 2018P</t>
  </si>
  <si>
    <t>YTD 2017P</t>
  </si>
  <si>
    <t>TOTAL EXPENDITURES ($mil.)</t>
  </si>
  <si>
    <t>Total by air</t>
  </si>
  <si>
    <t xml:space="preserve">  U.S. West</t>
  </si>
  <si>
    <t xml:space="preserve">  U.S. East</t>
  </si>
  <si>
    <t xml:space="preserve">  Japan</t>
  </si>
  <si>
    <t xml:space="preserve">  Canada</t>
  </si>
  <si>
    <t xml:space="preserve">  All Others</t>
  </si>
  <si>
    <t>Visitor arrivals by cruise ships</t>
  </si>
  <si>
    <t>TOTAL VISITOR DAYS</t>
  </si>
  <si>
    <t>Visitor days</t>
  </si>
  <si>
    <t>VISITOR ARRIVALS</t>
  </si>
  <si>
    <t>AVERAGE LENGTH OF STAY</t>
  </si>
  <si>
    <t>PER PERSON PER DAY SPENDING ($)</t>
  </si>
  <si>
    <t>PER PERSON PER TRIP SPENDING ($)</t>
  </si>
  <si>
    <t>P=Preliminary data.</t>
  </si>
  <si>
    <t>Source:Hawai'i Tourism Authority</t>
  </si>
  <si>
    <t>2018 Arrivals at a Glance by Month</t>
  </si>
  <si>
    <t>MMA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</si>
  <si>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</si>
  <si>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</si>
  <si>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</si>
  <si>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</si>
  <si>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</si>
  <si>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</si>
  <si>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</si>
  <si>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</si>
  <si>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</si>
  <si>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</si>
  <si>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</si>
  <si>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</si>
  <si>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 ($mil.)</t>
  </si>
  <si>
    <t xml:space="preserve">EXPENDITURES ($mil.) </t>
  </si>
  <si>
    <t xml:space="preserve">  All Other</t>
  </si>
  <si>
    <t>TOTAL (air + ships)</t>
  </si>
  <si>
    <t>Visitor arrivals</t>
  </si>
  <si>
    <t>length of stay</t>
  </si>
  <si>
    <t xml:space="preserve">Per Person Per Day Spending </t>
  </si>
  <si>
    <t>TOTAL (air+ships) ($)</t>
  </si>
  <si>
    <t xml:space="preserve">Per Person Per Trip Spending </t>
  </si>
  <si>
    <t>PPPT spending</t>
  </si>
  <si>
    <t>EXPENDITURES ($mil.)</t>
  </si>
  <si>
    <t>Per Person Per Day Spending</t>
  </si>
  <si>
    <t>Per Person Per Trip Spending</t>
  </si>
  <si>
    <t>Monthly data may not add up to total due to rounding.</t>
  </si>
  <si>
    <t>CATEGORY AND ISLAND</t>
  </si>
  <si>
    <t xml:space="preserve">  O‘ahu</t>
  </si>
  <si>
    <t xml:space="preserve">  Maui</t>
  </si>
  <si>
    <t xml:space="preserve">  Moloka‘i</t>
  </si>
  <si>
    <t xml:space="preserve">  Lāna‘i</t>
  </si>
  <si>
    <t xml:space="preserve">  Kaua‘i</t>
  </si>
  <si>
    <t xml:space="preserve">  Hawai‘i Island</t>
  </si>
  <si>
    <t>Monthly Island Highlights 2017</t>
  </si>
  <si>
    <t>ISLAND</t>
  </si>
  <si>
    <t xml:space="preserve">  Moloka'i</t>
  </si>
  <si>
    <t xml:space="preserve">  Lāna'i</t>
  </si>
  <si>
    <t xml:space="preserve">  Kaua‘i </t>
  </si>
  <si>
    <t xml:space="preserve">  Hawai‘i Island </t>
  </si>
  <si>
    <t>Length of stay</t>
  </si>
  <si>
    <t>PPPD spending</t>
  </si>
  <si>
    <t xml:space="preserve">Jan </t>
  </si>
  <si>
    <t>Table 8.  VISITORS BY CRUISE SHIPS</t>
  </si>
  <si>
    <t xml:space="preserve">    ARRIVED BY SHIP</t>
  </si>
  <si>
    <t xml:space="preserve">    ARRIVED BY AIR</t>
  </si>
  <si>
    <t>NUMBER OF SHIP ARRIVALS</t>
  </si>
  <si>
    <t xml:space="preserve">ISLANDS VISITED </t>
  </si>
  <si>
    <t>O'ahu</t>
  </si>
  <si>
    <t>Kaua‘i</t>
  </si>
  <si>
    <t>Maui County</t>
  </si>
  <si>
    <t xml:space="preserve">    Maui</t>
  </si>
  <si>
    <t xml:space="preserve">    Moloka‘i</t>
  </si>
  <si>
    <t xml:space="preserve">    Lāna‘i</t>
  </si>
  <si>
    <t>Hawai‘i Island</t>
  </si>
  <si>
    <t>Average Islands Visited</t>
  </si>
  <si>
    <t xml:space="preserve">AVERAGE LENGTH OF STAY </t>
  </si>
  <si>
    <t>Days in Hawai‘i before Cruise</t>
  </si>
  <si>
    <t>Days in Hawai‘i during Cruise</t>
  </si>
  <si>
    <t>Days in Hawai‘i after Cruise</t>
  </si>
  <si>
    <t>Total days in Hawai‘i</t>
  </si>
  <si>
    <t>Hotel</t>
  </si>
  <si>
    <t>Condo</t>
  </si>
  <si>
    <t>Timeshare</t>
  </si>
  <si>
    <t xml:space="preserve">   Timeshare Only</t>
  </si>
  <si>
    <t>Bed &amp; Breakfast</t>
  </si>
  <si>
    <t xml:space="preserve">   Bed &amp; Breakfast only</t>
  </si>
  <si>
    <t>Friends &amp; relatives</t>
  </si>
  <si>
    <t>Other accommodation</t>
  </si>
  <si>
    <t>Accommodation (NET)</t>
  </si>
  <si>
    <t>Cruise only</t>
  </si>
  <si>
    <t>Honeymoon</t>
  </si>
  <si>
    <t>Get Married</t>
  </si>
  <si>
    <t>Wedding</t>
  </si>
  <si>
    <t>Convention/Conference</t>
  </si>
  <si>
    <t>Business</t>
  </si>
  <si>
    <t>Visiting Friends &amp; relatives</t>
  </si>
  <si>
    <t>Play Golf</t>
  </si>
  <si>
    <t>Leisure</t>
  </si>
  <si>
    <t xml:space="preserve">  % First timers</t>
  </si>
  <si>
    <t xml:space="preserve">  % Repeat visitors</t>
  </si>
  <si>
    <r>
      <t>Source:  Hawai</t>
    </r>
    <r>
      <rPr>
        <sz val="9"/>
        <rFont val="Calibri"/>
        <family val="2"/>
      </rPr>
      <t>‘</t>
    </r>
    <r>
      <rPr>
        <sz val="9"/>
        <rFont val="Arial"/>
        <family val="2"/>
      </rPr>
      <t>i Tourism Authority</t>
    </r>
  </si>
  <si>
    <t>Table 9.  Nonstops Seats to Hawaii by Port of Entry and MMA</t>
  </si>
  <si>
    <t>STATE</t>
  </si>
  <si>
    <t>HONOLULU</t>
  </si>
  <si>
    <t>KAHULUI</t>
  </si>
  <si>
    <t>KONA</t>
  </si>
  <si>
    <t>HILO</t>
  </si>
  <si>
    <t>LĪHU‘E</t>
  </si>
  <si>
    <t>%Change</t>
  </si>
  <si>
    <t>TOTAL</t>
  </si>
  <si>
    <t>SCHEDULES</t>
  </si>
  <si>
    <t>CHARTERS</t>
  </si>
  <si>
    <t>NA</t>
  </si>
  <si>
    <t>US TOTAL</t>
  </si>
  <si>
    <t>US WEST</t>
  </si>
  <si>
    <t>Anchorage</t>
  </si>
  <si>
    <t>Bellingham</t>
  </si>
  <si>
    <t>Denver</t>
  </si>
  <si>
    <t>Las Vegas</t>
  </si>
  <si>
    <t>Los Angeles</t>
  </si>
  <si>
    <t>Oakland</t>
  </si>
  <si>
    <t>Phoenix</t>
  </si>
  <si>
    <t>Portland</t>
  </si>
  <si>
    <t>Sacramento</t>
  </si>
  <si>
    <t>Salt Lake City</t>
  </si>
  <si>
    <t>San Diego</t>
  </si>
  <si>
    <t>San Francisco</t>
  </si>
  <si>
    <t>San Jose</t>
  </si>
  <si>
    <t>Seattle</t>
  </si>
  <si>
    <t>US EAST</t>
  </si>
  <si>
    <t>Atlanta</t>
  </si>
  <si>
    <t>Chicago</t>
  </si>
  <si>
    <t>Dallas</t>
  </si>
  <si>
    <t>Houston</t>
  </si>
  <si>
    <t>Minneapolis</t>
  </si>
  <si>
    <t>New York JFK</t>
  </si>
  <si>
    <t>Newark</t>
  </si>
  <si>
    <t>Washington D.C.</t>
  </si>
  <si>
    <t>Source: Scheduled seats from Diio schedules, charter seats estimated based on reports from State of Hawaii DOT Airports Division</t>
  </si>
  <si>
    <t>Table 9.  Nonstops Seats to Hawaii by Port of Entry and MMA (continued)</t>
  </si>
  <si>
    <t>INTERNATIONAL</t>
  </si>
  <si>
    <t>JAPAN</t>
  </si>
  <si>
    <t>Fukuoka</t>
  </si>
  <si>
    <t>Nagoya</t>
  </si>
  <si>
    <t>Osaka</t>
  </si>
  <si>
    <t>Sapporo</t>
  </si>
  <si>
    <t>Tokyo HND</t>
  </si>
  <si>
    <t>Tokyo NRT</t>
  </si>
  <si>
    <t>CANADA</t>
  </si>
  <si>
    <t>Calgary</t>
  </si>
  <si>
    <t>Edmonton</t>
  </si>
  <si>
    <t>Toronto</t>
  </si>
  <si>
    <t>Vancouver</t>
  </si>
  <si>
    <t>OTHER ASIA</t>
  </si>
  <si>
    <t>Beijing</t>
  </si>
  <si>
    <t>Seoul</t>
  </si>
  <si>
    <t>Shanghai</t>
  </si>
  <si>
    <t>Taipei</t>
  </si>
  <si>
    <t>OCEANIA</t>
  </si>
  <si>
    <t>Auckland</t>
  </si>
  <si>
    <t>Brisbane</t>
  </si>
  <si>
    <t>Melbourne</t>
  </si>
  <si>
    <t>Sydney</t>
  </si>
  <si>
    <t>OTHER</t>
  </si>
  <si>
    <t>Apia</t>
  </si>
  <si>
    <t>Christmas Island</t>
  </si>
  <si>
    <t>Guam</t>
  </si>
  <si>
    <t>Majuro</t>
  </si>
  <si>
    <t>Manila</t>
  </si>
  <si>
    <t>Nadi</t>
  </si>
  <si>
    <t>Pago Pago</t>
  </si>
  <si>
    <t>Papeete</t>
  </si>
  <si>
    <t>MARCH YTD</t>
  </si>
  <si>
    <t>Hangzhou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</si>
</sst>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%"/>
    <numFmt numFmtId="166" formatCode="_(* #,##0_);_(* \(#,##0\);_(* &quot;-&quot;??_);_(@_)"/>
    <numFmt numFmtId="167" formatCode="0.0"/>
    <numFmt numFmtId="168" formatCode="#,##0.0_);\(#,##0.0\)"/>
    <numFmt numFmtId="169" formatCode="#,##0.0__"/>
    <numFmt numFmtId="170" formatCode="mmmm\ d\,\ yyyy"/>
    <numFmt numFmtId="171" formatCode="#,##0__"/>
    <numFmt numFmtId="172" formatCode="0.000"/>
    <numFmt numFmtId="173" formatCode="#,##0.00__"/>
    <numFmt numFmtId="174" formatCode="#,##0.00000_);\(#,##0.00000\)"/>
    <numFmt numFmtId="175" formatCode="&quot;$&quot;#,##0.0"/>
    <numFmt numFmtId="176" formatCode="_(* #,##0.0_);_(* \(#,##0.0\);_(* &quot;-&quot;??_);_(@_)"/>
    <numFmt numFmtId="177" formatCode="&quot;$&quot;#,##0.00"/>
  </numFmts>
  <fonts count="68">
    <font>
      <sz val="10"/>
      <name val="MS Sans Serif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9"/>
      <name val="Arial"/>
      <family val="2"/>
    </font>
    <font>
      <sz val="9"/>
      <color indexed="14"/>
      <name val="Arial"/>
      <family val="2"/>
    </font>
    <font>
      <sz val="9"/>
      <color indexed="17"/>
      <name val="Arial"/>
      <family val="2"/>
    </font>
    <font>
      <sz val="10"/>
      <color indexed="17"/>
      <name val="MS Sans Serif"/>
      <family val="2"/>
    </font>
    <font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2"/>
      <name val="Courier"/>
      <family val="3"/>
    </font>
    <font>
      <sz val="8"/>
      <name val="Courier"/>
      <family val="3"/>
    </font>
    <font>
      <b/>
      <sz val="8"/>
      <name val="Arial"/>
      <family val="2"/>
    </font>
    <font>
      <b/>
      <sz val="8"/>
      <color indexed="17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49"/>
      <name val="Arial"/>
      <family val="2"/>
    </font>
    <font>
      <sz val="8"/>
      <color indexed="9"/>
      <name val="Courier"/>
      <family val="3"/>
    </font>
    <font>
      <sz val="8"/>
      <color indexed="10"/>
      <name val="Arial"/>
      <family val="2"/>
    </font>
    <font>
      <b/>
      <sz val="8"/>
      <name val="Courier"/>
      <family val="0"/>
    </font>
    <font>
      <sz val="8"/>
      <color indexed="10"/>
      <name val="Courier"/>
      <family val="3"/>
    </font>
    <font>
      <sz val="9"/>
      <name val="MS Sans Serif"/>
      <family val="2"/>
    </font>
    <font>
      <sz val="9"/>
      <name val="Calibri"/>
      <family val="2"/>
    </font>
    <font>
      <b/>
      <sz val="14"/>
      <name val="Arial"/>
      <family val="2"/>
    </font>
    <font>
      <sz val="14"/>
      <name val="Calibri"/>
      <family val="2"/>
    </font>
    <font>
      <b/>
      <sz val="14"/>
      <name val="Calibri"/>
      <family val="2"/>
    </font>
    <font>
      <sz val="14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FF"/>
      <name val="Arial"/>
      <family val="2"/>
    </font>
    <font>
      <sz val="9"/>
      <color rgb="FF00B050"/>
      <name val="Arial"/>
      <family val="2"/>
    </font>
    <font>
      <sz val="10"/>
      <color rgb="FF00B050"/>
      <name val="MS Sans Serif"/>
      <family val="2"/>
    </font>
    <font>
      <b/>
      <sz val="8"/>
      <color rgb="FF00B050"/>
      <name val="Arial"/>
      <family val="2"/>
    </font>
    <font>
      <sz val="8"/>
      <color rgb="FFFF0000"/>
      <name val="Courier"/>
      <family val="3"/>
    </font>
    <font>
      <sz val="8"/>
      <color theme="1"/>
      <name val="Arial"/>
      <family val="2"/>
    </font>
    <font>
      <sz val="8"/>
      <color rgb="FFFF0000"/>
      <name val="Arial"/>
      <family val="2"/>
    </font>
    <font>
      <sz val="8"/>
      <color theme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/>
      <top style="thin">
        <color rgb="FF000000"/>
      </top>
      <bottom style="thin"/>
    </border>
    <border>
      <left/>
      <right/>
      <top style="thin">
        <color indexed="8"/>
      </top>
      <bottom/>
    </border>
    <border>
      <left style="thin"/>
      <right style="thin">
        <color rgb="FF000000"/>
      </right>
      <top style="thin"/>
      <bottom/>
    </border>
    <border>
      <left style="thin"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/>
      <bottom style="thin">
        <color rgb="FF000000"/>
      </bottom>
    </border>
    <border>
      <left/>
      <right/>
      <top style="thin"/>
      <bottom style="thin">
        <color rgb="FF000000"/>
      </bottom>
    </border>
    <border>
      <left/>
      <right style="thin">
        <color rgb="FF000000"/>
      </right>
      <top style="thin"/>
      <bottom style="thin">
        <color rgb="FF000000"/>
      </bottom>
    </border>
    <border>
      <left/>
      <right style="thin"/>
      <top style="thin"/>
      <bottom style="thin">
        <color rgb="FF000000"/>
      </bottom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37" fontId="10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370">
    <xf numFmtId="0" fontId="0" fillId="0" borderId="0" xfId="0" applyAlignment="1">
      <alignment/>
    </xf>
    <xf numFmtId="37" fontId="2" fillId="33" borderId="0" xfId="0" applyNumberFormat="1" applyFont="1" applyFill="1" applyBorder="1" applyAlignment="1" applyProtection="1">
      <alignment horizontal="centerContinuous"/>
      <protection/>
    </xf>
    <xf numFmtId="3" fontId="2" fillId="33" borderId="0" xfId="0" applyNumberFormat="1" applyFont="1" applyFill="1" applyBorder="1" applyAlignment="1" applyProtection="1">
      <alignment horizontal="centerContinuous"/>
      <protection/>
    </xf>
    <xf numFmtId="164" fontId="2" fillId="33" borderId="0" xfId="42" applyNumberFormat="1" applyFont="1" applyFill="1" applyBorder="1" applyAlignment="1" applyProtection="1">
      <alignment horizontal="centerContinuous"/>
      <protection/>
    </xf>
    <xf numFmtId="0" fontId="3" fillId="33" borderId="0" xfId="0" applyFont="1" applyFill="1" applyBorder="1" applyAlignment="1">
      <alignment/>
    </xf>
    <xf numFmtId="0" fontId="0" fillId="33" borderId="0" xfId="0" applyFill="1" applyAlignment="1">
      <alignment/>
    </xf>
    <xf numFmtId="3" fontId="3" fillId="33" borderId="0" xfId="0" applyNumberFormat="1" applyFont="1" applyFill="1" applyBorder="1" applyAlignment="1">
      <alignment/>
    </xf>
    <xf numFmtId="164" fontId="3" fillId="33" borderId="0" xfId="42" applyNumberFormat="1" applyFont="1" applyFill="1" applyBorder="1" applyAlignment="1">
      <alignment/>
    </xf>
    <xf numFmtId="37" fontId="3" fillId="33" borderId="10" xfId="0" applyNumberFormat="1" applyFont="1" applyFill="1" applyBorder="1" applyAlignment="1" applyProtection="1">
      <alignment horizontal="centerContinuous"/>
      <protection/>
    </xf>
    <xf numFmtId="3" fontId="3" fillId="33" borderId="11" xfId="0" applyNumberFormat="1" applyFont="1" applyFill="1" applyBorder="1" applyAlignment="1" applyProtection="1">
      <alignment horizontal="centerContinuous"/>
      <protection/>
    </xf>
    <xf numFmtId="164" fontId="3" fillId="33" borderId="12" xfId="42" applyNumberFormat="1" applyFont="1" applyFill="1" applyBorder="1" applyAlignment="1" applyProtection="1">
      <alignment horizontal="centerContinuous"/>
      <protection/>
    </xf>
    <xf numFmtId="0" fontId="3" fillId="33" borderId="0" xfId="0" applyFont="1" applyFill="1" applyAlignment="1">
      <alignment/>
    </xf>
    <xf numFmtId="37" fontId="3" fillId="33" borderId="13" xfId="0" applyNumberFormat="1" applyFont="1" applyFill="1" applyBorder="1" applyAlignment="1" applyProtection="1">
      <alignment horizontal="centerContinuous"/>
      <protection/>
    </xf>
    <xf numFmtId="3" fontId="3" fillId="33" borderId="14" xfId="0" applyNumberFormat="1" applyFont="1" applyFill="1" applyBorder="1" applyAlignment="1" applyProtection="1">
      <alignment horizontal="center"/>
      <protection/>
    </xf>
    <xf numFmtId="3" fontId="3" fillId="33" borderId="15" xfId="0" applyNumberFormat="1" applyFont="1" applyFill="1" applyBorder="1" applyAlignment="1" applyProtection="1" quotePrefix="1">
      <alignment horizontal="center"/>
      <protection/>
    </xf>
    <xf numFmtId="164" fontId="3" fillId="33" borderId="16" xfId="42" applyNumberFormat="1" applyFont="1" applyFill="1" applyBorder="1" applyAlignment="1" applyProtection="1">
      <alignment horizontal="center"/>
      <protection/>
    </xf>
    <xf numFmtId="3" fontId="3" fillId="33" borderId="15" xfId="0" applyNumberFormat="1" applyFont="1" applyFill="1" applyBorder="1" applyAlignment="1" applyProtection="1">
      <alignment horizontal="center"/>
      <protection/>
    </xf>
    <xf numFmtId="0" fontId="3" fillId="33" borderId="17" xfId="0" applyFont="1" applyFill="1" applyBorder="1" applyAlignment="1">
      <alignment/>
    </xf>
    <xf numFmtId="3" fontId="3" fillId="33" borderId="17" xfId="0" applyNumberFormat="1" applyFont="1" applyFill="1" applyBorder="1" applyAlignment="1" applyProtection="1">
      <alignment horizontal="left"/>
      <protection/>
    </xf>
    <xf numFmtId="3" fontId="3" fillId="33" borderId="18" xfId="0" applyNumberFormat="1" applyFont="1" applyFill="1" applyBorder="1" applyAlignment="1">
      <alignment/>
    </xf>
    <xf numFmtId="164" fontId="3" fillId="33" borderId="19" xfId="42" applyNumberFormat="1" applyFont="1" applyFill="1" applyBorder="1" applyAlignment="1">
      <alignment horizontal="right"/>
    </xf>
    <xf numFmtId="37" fontId="3" fillId="33" borderId="17" xfId="0" applyNumberFormat="1" applyFont="1" applyFill="1" applyBorder="1" applyAlignment="1" applyProtection="1">
      <alignment horizontal="left"/>
      <protection/>
    </xf>
    <xf numFmtId="3" fontId="3" fillId="33" borderId="18" xfId="0" applyNumberFormat="1" applyFont="1" applyFill="1" applyBorder="1" applyAlignment="1" applyProtection="1">
      <alignment horizontal="right"/>
      <protection/>
    </xf>
    <xf numFmtId="164" fontId="3" fillId="33" borderId="18" xfId="42" applyNumberFormat="1" applyFont="1" applyFill="1" applyBorder="1" applyAlignment="1" applyProtection="1">
      <alignment horizontal="right"/>
      <protection/>
    </xf>
    <xf numFmtId="165" fontId="3" fillId="33" borderId="0" xfId="63" applyNumberFormat="1" applyFont="1" applyFill="1" applyAlignment="1">
      <alignment/>
    </xf>
    <xf numFmtId="164" fontId="3" fillId="33" borderId="18" xfId="0" applyNumberFormat="1" applyFont="1" applyFill="1" applyBorder="1" applyAlignment="1" applyProtection="1">
      <alignment horizontal="right"/>
      <protection/>
    </xf>
    <xf numFmtId="0" fontId="60" fillId="33" borderId="0" xfId="0" applyFont="1" applyFill="1" applyAlignment="1">
      <alignment/>
    </xf>
    <xf numFmtId="4" fontId="3" fillId="33" borderId="18" xfId="0" applyNumberFormat="1" applyFont="1" applyFill="1" applyBorder="1" applyAlignment="1" applyProtection="1">
      <alignment horizontal="right"/>
      <protection/>
    </xf>
    <xf numFmtId="4" fontId="3" fillId="33" borderId="18" xfId="42" applyNumberFormat="1" applyFont="1" applyFill="1" applyBorder="1" applyAlignment="1" applyProtection="1">
      <alignment horizontal="right"/>
      <protection/>
    </xf>
    <xf numFmtId="0" fontId="61" fillId="33" borderId="0" xfId="0" applyFont="1" applyFill="1" applyAlignment="1">
      <alignment/>
    </xf>
    <xf numFmtId="0" fontId="62" fillId="33" borderId="0" xfId="0" applyFont="1" applyFill="1" applyAlignment="1">
      <alignment/>
    </xf>
    <xf numFmtId="166" fontId="61" fillId="33" borderId="0" xfId="42" applyNumberFormat="1" applyFont="1" applyFill="1" applyAlignment="1">
      <alignment/>
    </xf>
    <xf numFmtId="165" fontId="61" fillId="33" borderId="0" xfId="63" applyNumberFormat="1" applyFont="1" applyFill="1" applyAlignment="1">
      <alignment/>
    </xf>
    <xf numFmtId="37" fontId="3" fillId="33" borderId="13" xfId="0" applyNumberFormat="1" applyFont="1" applyFill="1" applyBorder="1" applyAlignment="1" applyProtection="1">
      <alignment horizontal="left"/>
      <protection/>
    </xf>
    <xf numFmtId="3" fontId="3" fillId="33" borderId="20" xfId="0" applyNumberFormat="1" applyFont="1" applyFill="1" applyBorder="1" applyAlignment="1" applyProtection="1">
      <alignment horizontal="right"/>
      <protection/>
    </xf>
    <xf numFmtId="164" fontId="3" fillId="33" borderId="20" xfId="42" applyNumberFormat="1" applyFont="1" applyFill="1" applyBorder="1" applyAlignment="1" applyProtection="1">
      <alignment horizontal="right"/>
      <protection/>
    </xf>
    <xf numFmtId="37" fontId="3" fillId="33" borderId="0" xfId="0" applyNumberFormat="1" applyFont="1" applyFill="1" applyAlignment="1" applyProtection="1">
      <alignment horizontal="left"/>
      <protection/>
    </xf>
    <xf numFmtId="3" fontId="3" fillId="33" borderId="0" xfId="0" applyNumberFormat="1" applyFont="1" applyFill="1" applyAlignment="1" applyProtection="1">
      <alignment horizontal="right"/>
      <protection/>
    </xf>
    <xf numFmtId="164" fontId="3" fillId="33" borderId="0" xfId="42" applyNumberFormat="1" applyFont="1" applyFill="1" applyAlignment="1" applyProtection="1">
      <alignment horizontal="right"/>
      <protection/>
    </xf>
    <xf numFmtId="3" fontId="3" fillId="33" borderId="0" xfId="0" applyNumberFormat="1" applyFont="1" applyFill="1" applyAlignment="1" applyProtection="1">
      <alignment horizontal="centerContinuous"/>
      <protection/>
    </xf>
    <xf numFmtId="164" fontId="3" fillId="33" borderId="0" xfId="42" applyNumberFormat="1" applyFont="1" applyFill="1" applyAlignment="1" applyProtection="1">
      <alignment horizontal="centerContinuous"/>
      <protection/>
    </xf>
    <xf numFmtId="37" fontId="2" fillId="33" borderId="0" xfId="0" applyNumberFormat="1" applyFont="1" applyFill="1" applyBorder="1" applyAlignment="1" applyProtection="1">
      <alignment horizontal="center"/>
      <protection/>
    </xf>
    <xf numFmtId="3" fontId="2" fillId="33" borderId="0" xfId="0" applyNumberFormat="1" applyFont="1" applyFill="1" applyBorder="1" applyAlignment="1" applyProtection="1">
      <alignment horizontal="center"/>
      <protection/>
    </xf>
    <xf numFmtId="164" fontId="2" fillId="33" borderId="0" xfId="42" applyNumberFormat="1" applyFont="1" applyFill="1" applyBorder="1" applyAlignment="1" applyProtection="1">
      <alignment horizontal="center"/>
      <protection/>
    </xf>
    <xf numFmtId="3" fontId="3" fillId="33" borderId="10" xfId="0" applyNumberFormat="1" applyFont="1" applyFill="1" applyBorder="1" applyAlignment="1" applyProtection="1">
      <alignment horizontal="centerContinuous"/>
      <protection/>
    </xf>
    <xf numFmtId="3" fontId="3" fillId="33" borderId="17" xfId="0" applyNumberFormat="1" applyFont="1" applyFill="1" applyBorder="1" applyAlignment="1" applyProtection="1">
      <alignment horizontal="right"/>
      <protection/>
    </xf>
    <xf numFmtId="164" fontId="3" fillId="33" borderId="18" xfId="42" applyNumberFormat="1" applyFont="1" applyFill="1" applyBorder="1" applyAlignment="1">
      <alignment horizontal="right"/>
    </xf>
    <xf numFmtId="164" fontId="3" fillId="33" borderId="17" xfId="42" applyNumberFormat="1" applyFont="1" applyFill="1" applyBorder="1" applyAlignment="1" applyProtection="1">
      <alignment horizontal="right"/>
      <protection/>
    </xf>
    <xf numFmtId="37" fontId="3" fillId="33" borderId="17" xfId="0" applyNumberFormat="1" applyFont="1" applyFill="1" applyBorder="1" applyAlignment="1" applyProtection="1">
      <alignment horizontal="left" indent="1"/>
      <protection/>
    </xf>
    <xf numFmtId="3" fontId="3" fillId="33" borderId="0" xfId="0" applyNumberFormat="1" applyFont="1" applyFill="1" applyAlignment="1">
      <alignment/>
    </xf>
    <xf numFmtId="2" fontId="3" fillId="33" borderId="17" xfId="0" applyNumberFormat="1" applyFont="1" applyFill="1" applyBorder="1" applyAlignment="1">
      <alignment/>
    </xf>
    <xf numFmtId="2" fontId="3" fillId="33" borderId="13" xfId="0" applyNumberFormat="1" applyFont="1" applyFill="1" applyBorder="1" applyAlignment="1" applyProtection="1">
      <alignment horizontal="left"/>
      <protection/>
    </xf>
    <xf numFmtId="164" fontId="3" fillId="33" borderId="13" xfId="0" applyNumberFormat="1" applyFont="1" applyFill="1" applyBorder="1" applyAlignment="1" applyProtection="1">
      <alignment horizontal="right"/>
      <protection/>
    </xf>
    <xf numFmtId="164" fontId="3" fillId="33" borderId="13" xfId="42" applyNumberFormat="1" applyFont="1" applyFill="1" applyBorder="1" applyAlignment="1" applyProtection="1">
      <alignment horizontal="right"/>
      <protection/>
    </xf>
    <xf numFmtId="2" fontId="3" fillId="33" borderId="0" xfId="0" applyNumberFormat="1" applyFont="1" applyFill="1" applyBorder="1" applyAlignment="1" applyProtection="1">
      <alignment horizontal="left"/>
      <protection/>
    </xf>
    <xf numFmtId="3" fontId="3" fillId="33" borderId="0" xfId="0" applyNumberFormat="1" applyFont="1" applyFill="1" applyBorder="1" applyAlignment="1" applyProtection="1">
      <alignment horizontal="right"/>
      <protection/>
    </xf>
    <xf numFmtId="164" fontId="3" fillId="33" borderId="0" xfId="42" applyNumberFormat="1" applyFont="1" applyFill="1" applyBorder="1" applyAlignment="1" applyProtection="1">
      <alignment horizontal="right"/>
      <protection/>
    </xf>
    <xf numFmtId="164" fontId="3" fillId="33" borderId="0" xfId="42" applyNumberFormat="1" applyFont="1" applyFill="1" applyAlignment="1" applyProtection="1">
      <alignment horizontal="left"/>
      <protection/>
    </xf>
    <xf numFmtId="164" fontId="3" fillId="33" borderId="17" xfId="0" applyNumberFormat="1" applyFont="1" applyFill="1" applyBorder="1" applyAlignment="1" applyProtection="1">
      <alignment horizontal="right"/>
      <protection/>
    </xf>
    <xf numFmtId="3" fontId="3" fillId="33" borderId="19" xfId="0" applyNumberFormat="1" applyFont="1" applyFill="1" applyBorder="1" applyAlignment="1" applyProtection="1">
      <alignment horizontal="right"/>
      <protection/>
    </xf>
    <xf numFmtId="39" fontId="3" fillId="33" borderId="17" xfId="0" applyNumberFormat="1" applyFont="1" applyFill="1" applyBorder="1" applyAlignment="1" applyProtection="1">
      <alignment horizontal="left"/>
      <protection/>
    </xf>
    <xf numFmtId="4" fontId="3" fillId="33" borderId="17" xfId="0" applyNumberFormat="1" applyFont="1" applyFill="1" applyBorder="1" applyAlignment="1" applyProtection="1">
      <alignment horizontal="right"/>
      <protection/>
    </xf>
    <xf numFmtId="164" fontId="3" fillId="33" borderId="20" xfId="0" applyNumberFormat="1" applyFont="1" applyFill="1" applyBorder="1" applyAlignment="1" applyProtection="1">
      <alignment horizontal="right"/>
      <protection/>
    </xf>
    <xf numFmtId="167" fontId="3" fillId="33" borderId="18" xfId="42" applyNumberFormat="1" applyFont="1" applyFill="1" applyBorder="1" applyAlignment="1" applyProtection="1">
      <alignment horizontal="right"/>
      <protection/>
    </xf>
    <xf numFmtId="167" fontId="3" fillId="33" borderId="20" xfId="42" applyNumberFormat="1" applyFont="1" applyFill="1" applyBorder="1" applyAlignment="1" applyProtection="1">
      <alignment horizontal="right"/>
      <protection/>
    </xf>
    <xf numFmtId="164" fontId="3" fillId="33" borderId="0" xfId="42" applyNumberFormat="1" applyFont="1" applyFill="1" applyAlignment="1">
      <alignment horizontal="right"/>
    </xf>
    <xf numFmtId="164" fontId="3" fillId="33" borderId="15" xfId="42" applyNumberFormat="1" applyFont="1" applyFill="1" applyBorder="1" applyAlignment="1" applyProtection="1">
      <alignment horizontal="center"/>
      <protection/>
    </xf>
    <xf numFmtId="164" fontId="3" fillId="33" borderId="0" xfId="42" applyNumberFormat="1" applyFont="1" applyFill="1" applyAlignment="1">
      <alignment/>
    </xf>
    <xf numFmtId="37" fontId="2" fillId="34" borderId="0" xfId="0" applyNumberFormat="1" applyFont="1" applyFill="1" applyBorder="1" applyAlignment="1" applyProtection="1">
      <alignment horizontal="centerContinuous"/>
      <protection/>
    </xf>
    <xf numFmtId="0" fontId="2" fillId="34" borderId="0" xfId="0" applyFont="1" applyFill="1" applyBorder="1" applyAlignment="1">
      <alignment/>
    </xf>
    <xf numFmtId="37" fontId="2" fillId="34" borderId="19" xfId="0" applyNumberFormat="1" applyFont="1" applyFill="1" applyBorder="1" applyAlignment="1" applyProtection="1">
      <alignment horizontal="centerContinuous"/>
      <protection/>
    </xf>
    <xf numFmtId="37" fontId="2" fillId="34" borderId="14" xfId="0" applyNumberFormat="1" applyFont="1" applyFill="1" applyBorder="1" applyAlignment="1" applyProtection="1">
      <alignment horizontal="centerContinuous"/>
      <protection/>
    </xf>
    <xf numFmtId="37" fontId="2" fillId="34" borderId="21" xfId="0" applyNumberFormat="1" applyFont="1" applyFill="1" applyBorder="1" applyAlignment="1" applyProtection="1">
      <alignment horizontal="centerContinuous"/>
      <protection/>
    </xf>
    <xf numFmtId="37" fontId="2" fillId="34" borderId="16" xfId="0" applyNumberFormat="1" applyFont="1" applyFill="1" applyBorder="1" applyAlignment="1" applyProtection="1">
      <alignment horizontal="centerContinuous"/>
      <protection/>
    </xf>
    <xf numFmtId="0" fontId="2" fillId="34" borderId="0" xfId="0" applyFont="1" applyFill="1" applyAlignment="1">
      <alignment/>
    </xf>
    <xf numFmtId="37" fontId="2" fillId="34" borderId="20" xfId="0" applyNumberFormat="1" applyFont="1" applyFill="1" applyBorder="1" applyAlignment="1" applyProtection="1">
      <alignment horizontal="centerContinuous"/>
      <protection/>
    </xf>
    <xf numFmtId="1" fontId="2" fillId="34" borderId="15" xfId="0" applyNumberFormat="1" applyFont="1" applyFill="1" applyBorder="1" applyAlignment="1" applyProtection="1">
      <alignment horizontal="center"/>
      <protection/>
    </xf>
    <xf numFmtId="1" fontId="2" fillId="34" borderId="16" xfId="0" applyNumberFormat="1" applyFont="1" applyFill="1" applyBorder="1" applyAlignment="1" applyProtection="1">
      <alignment horizontal="center"/>
      <protection/>
    </xf>
    <xf numFmtId="1" fontId="2" fillId="34" borderId="14" xfId="0" applyNumberFormat="1" applyFont="1" applyFill="1" applyBorder="1" applyAlignment="1" applyProtection="1">
      <alignment horizontal="center"/>
      <protection/>
    </xf>
    <xf numFmtId="0" fontId="2" fillId="34" borderId="17" xfId="0" applyFont="1" applyFill="1" applyBorder="1" applyAlignment="1">
      <alignment/>
    </xf>
    <xf numFmtId="37" fontId="2" fillId="34" borderId="17" xfId="0" applyNumberFormat="1" applyFont="1" applyFill="1" applyBorder="1" applyAlignment="1" applyProtection="1">
      <alignment horizontal="left"/>
      <protection/>
    </xf>
    <xf numFmtId="0" fontId="2" fillId="34" borderId="18" xfId="0" applyFont="1" applyFill="1" applyBorder="1" applyAlignment="1">
      <alignment/>
    </xf>
    <xf numFmtId="0" fontId="2" fillId="34" borderId="19" xfId="0" applyFont="1" applyFill="1" applyBorder="1" applyAlignment="1">
      <alignment horizontal="right"/>
    </xf>
    <xf numFmtId="37" fontId="3" fillId="34" borderId="18" xfId="0" applyNumberFormat="1" applyFont="1" applyFill="1" applyBorder="1" applyAlignment="1" applyProtection="1">
      <alignment horizontal="right"/>
      <protection/>
    </xf>
    <xf numFmtId="167" fontId="3" fillId="34" borderId="18" xfId="42" applyNumberFormat="1" applyFont="1" applyFill="1" applyBorder="1" applyAlignment="1" applyProtection="1">
      <alignment horizontal="right"/>
      <protection/>
    </xf>
    <xf numFmtId="37" fontId="2" fillId="34" borderId="18" xfId="0" applyNumberFormat="1" applyFont="1" applyFill="1" applyBorder="1" applyAlignment="1" applyProtection="1">
      <alignment horizontal="right"/>
      <protection/>
    </xf>
    <xf numFmtId="167" fontId="2" fillId="34" borderId="18" xfId="0" applyNumberFormat="1" applyFont="1" applyFill="1" applyBorder="1" applyAlignment="1">
      <alignment horizontal="right"/>
    </xf>
    <xf numFmtId="37" fontId="3" fillId="34" borderId="17" xfId="0" applyNumberFormat="1" applyFont="1" applyFill="1" applyBorder="1" applyAlignment="1" applyProtection="1">
      <alignment horizontal="left"/>
      <protection/>
    </xf>
    <xf numFmtId="0" fontId="3" fillId="34" borderId="17" xfId="0" applyFont="1" applyFill="1" applyBorder="1" applyAlignment="1">
      <alignment/>
    </xf>
    <xf numFmtId="39" fontId="3" fillId="34" borderId="18" xfId="0" applyNumberFormat="1" applyFont="1" applyFill="1" applyBorder="1" applyAlignment="1" applyProtection="1">
      <alignment horizontal="right"/>
      <protection/>
    </xf>
    <xf numFmtId="37" fontId="2" fillId="34" borderId="13" xfId="0" applyNumberFormat="1" applyFont="1" applyFill="1" applyBorder="1" applyAlignment="1" applyProtection="1">
      <alignment horizontal="left"/>
      <protection/>
    </xf>
    <xf numFmtId="37" fontId="3" fillId="34" borderId="20" xfId="0" applyNumberFormat="1" applyFont="1" applyFill="1" applyBorder="1" applyAlignment="1" applyProtection="1">
      <alignment horizontal="right"/>
      <protection/>
    </xf>
    <xf numFmtId="167" fontId="3" fillId="34" borderId="20" xfId="42" applyNumberFormat="1" applyFont="1" applyFill="1" applyBorder="1" applyAlignment="1" applyProtection="1">
      <alignment horizontal="right"/>
      <protection/>
    </xf>
    <xf numFmtId="37" fontId="2" fillId="34" borderId="0" xfId="0" applyNumberFormat="1" applyFont="1" applyFill="1" applyAlignment="1" applyProtection="1">
      <alignment horizontal="left"/>
      <protection/>
    </xf>
    <xf numFmtId="37" fontId="2" fillId="34" borderId="0" xfId="0" applyNumberFormat="1" applyFont="1" applyFill="1" applyAlignment="1" applyProtection="1">
      <alignment horizontal="right"/>
      <protection/>
    </xf>
    <xf numFmtId="165" fontId="2" fillId="34" borderId="0" xfId="0" applyNumberFormat="1" applyFont="1" applyFill="1" applyAlignment="1" applyProtection="1">
      <alignment horizontal="right"/>
      <protection/>
    </xf>
    <xf numFmtId="37" fontId="2" fillId="34" borderId="0" xfId="0" applyNumberFormat="1" applyFont="1" applyFill="1" applyAlignment="1" applyProtection="1">
      <alignment horizontal="center"/>
      <protection/>
    </xf>
    <xf numFmtId="37" fontId="2" fillId="34" borderId="0" xfId="0" applyNumberFormat="1" applyFont="1" applyFill="1" applyBorder="1" applyAlignment="1" applyProtection="1">
      <alignment horizontal="center"/>
      <protection/>
    </xf>
    <xf numFmtId="37" fontId="3" fillId="33" borderId="17" xfId="0" applyNumberFormat="1" applyFont="1" applyFill="1" applyBorder="1" applyAlignment="1" applyProtection="1">
      <alignment horizontal="right"/>
      <protection/>
    </xf>
    <xf numFmtId="37" fontId="3" fillId="33" borderId="18" xfId="0" applyNumberFormat="1" applyFont="1" applyFill="1" applyBorder="1" applyAlignment="1" applyProtection="1">
      <alignment horizontal="right"/>
      <protection/>
    </xf>
    <xf numFmtId="0" fontId="3" fillId="33" borderId="18" xfId="0" applyFont="1" applyFill="1" applyBorder="1" applyAlignment="1">
      <alignment horizontal="right"/>
    </xf>
    <xf numFmtId="0" fontId="3" fillId="33" borderId="22" xfId="0" applyFont="1" applyFill="1" applyBorder="1" applyAlignment="1">
      <alignment horizontal="right"/>
    </xf>
    <xf numFmtId="0" fontId="3" fillId="34" borderId="0" xfId="0" applyFont="1" applyFill="1" applyBorder="1" applyAlignment="1">
      <alignment/>
    </xf>
    <xf numFmtId="0" fontId="3" fillId="34" borderId="0" xfId="0" applyFont="1" applyFill="1" applyAlignment="1">
      <alignment/>
    </xf>
    <xf numFmtId="37" fontId="3" fillId="34" borderId="17" xfId="0" applyNumberFormat="1" applyFont="1" applyFill="1" applyBorder="1" applyAlignment="1" applyProtection="1">
      <alignment horizontal="left" indent="1"/>
      <protection/>
    </xf>
    <xf numFmtId="37" fontId="2" fillId="34" borderId="17" xfId="0" applyNumberFormat="1" applyFont="1" applyFill="1" applyBorder="1" applyAlignment="1" applyProtection="1">
      <alignment horizontal="right"/>
      <protection/>
    </xf>
    <xf numFmtId="0" fontId="2" fillId="34" borderId="18" xfId="0" applyFont="1" applyFill="1" applyBorder="1" applyAlignment="1">
      <alignment horizontal="right"/>
    </xf>
    <xf numFmtId="37" fontId="3" fillId="34" borderId="17" xfId="0" applyNumberFormat="1" applyFont="1" applyFill="1" applyBorder="1" applyAlignment="1" applyProtection="1">
      <alignment horizontal="right"/>
      <protection/>
    </xf>
    <xf numFmtId="167" fontId="3" fillId="34" borderId="17" xfId="42" applyNumberFormat="1" applyFont="1" applyFill="1" applyBorder="1" applyAlignment="1" applyProtection="1">
      <alignment horizontal="right"/>
      <protection/>
    </xf>
    <xf numFmtId="9" fontId="2" fillId="34" borderId="0" xfId="63" applyFont="1" applyFill="1" applyAlignment="1">
      <alignment/>
    </xf>
    <xf numFmtId="2" fontId="2" fillId="34" borderId="17" xfId="0" applyNumberFormat="1" applyFont="1" applyFill="1" applyBorder="1" applyAlignment="1">
      <alignment/>
    </xf>
    <xf numFmtId="2" fontId="2" fillId="34" borderId="13" xfId="0" applyNumberFormat="1" applyFont="1" applyFill="1" applyBorder="1" applyAlignment="1" applyProtection="1">
      <alignment horizontal="left"/>
      <protection/>
    </xf>
    <xf numFmtId="168" fontId="3" fillId="34" borderId="13" xfId="0" applyNumberFormat="1" applyFont="1" applyFill="1" applyBorder="1" applyAlignment="1" applyProtection="1">
      <alignment horizontal="right"/>
      <protection/>
    </xf>
    <xf numFmtId="167" fontId="3" fillId="34" borderId="13" xfId="42" applyNumberFormat="1" applyFont="1" applyFill="1" applyBorder="1" applyAlignment="1" applyProtection="1">
      <alignment horizontal="right"/>
      <protection/>
    </xf>
    <xf numFmtId="2" fontId="3" fillId="34" borderId="0" xfId="0" applyNumberFormat="1" applyFont="1" applyFill="1" applyBorder="1" applyAlignment="1" applyProtection="1">
      <alignment horizontal="left"/>
      <protection/>
    </xf>
    <xf numFmtId="165" fontId="2" fillId="34" borderId="0" xfId="0" applyNumberFormat="1" applyFont="1" applyFill="1" applyAlignment="1" applyProtection="1">
      <alignment horizontal="left"/>
      <protection/>
    </xf>
    <xf numFmtId="0" fontId="3" fillId="0" borderId="0" xfId="0" applyFont="1" applyAlignment="1">
      <alignment/>
    </xf>
    <xf numFmtId="37" fontId="2" fillId="34" borderId="0" xfId="0" applyNumberFormat="1" applyFont="1" applyFill="1" applyAlignment="1">
      <alignment/>
    </xf>
    <xf numFmtId="0" fontId="9" fillId="0" borderId="0" xfId="58" applyFont="1" applyBorder="1">
      <alignment/>
      <protection/>
    </xf>
    <xf numFmtId="37" fontId="11" fillId="0" borderId="0" xfId="59" applyFont="1">
      <alignment/>
      <protection/>
    </xf>
    <xf numFmtId="0" fontId="12" fillId="0" borderId="0" xfId="58" applyFont="1" applyAlignment="1">
      <alignment horizontal="left"/>
      <protection/>
    </xf>
    <xf numFmtId="0" fontId="12" fillId="0" borderId="0" xfId="58" applyFont="1" applyAlignment="1">
      <alignment horizontal="centerContinuous"/>
      <protection/>
    </xf>
    <xf numFmtId="0" fontId="9" fillId="0" borderId="0" xfId="58" applyFont="1">
      <alignment/>
      <protection/>
    </xf>
    <xf numFmtId="0" fontId="9" fillId="0" borderId="0" xfId="58" applyFont="1" applyAlignment="1">
      <alignment horizontal="centerContinuous"/>
      <protection/>
    </xf>
    <xf numFmtId="169" fontId="63" fillId="0" borderId="0" xfId="58" applyNumberFormat="1" applyFont="1" applyBorder="1">
      <alignment/>
      <protection/>
    </xf>
    <xf numFmtId="0" fontId="9" fillId="34" borderId="15" xfId="58" applyFont="1" applyFill="1" applyBorder="1" applyAlignment="1">
      <alignment horizontal="center" vertical="center"/>
      <protection/>
    </xf>
    <xf numFmtId="1" fontId="14" fillId="34" borderId="15" xfId="0" applyNumberFormat="1" applyFont="1" applyFill="1" applyBorder="1" applyAlignment="1" applyProtection="1">
      <alignment horizontal="center"/>
      <protection/>
    </xf>
    <xf numFmtId="170" fontId="9" fillId="0" borderId="15" xfId="58" applyNumberFormat="1" applyFont="1" applyFill="1" applyBorder="1" applyAlignment="1" quotePrefix="1">
      <alignment horizontal="center" vertical="center"/>
      <protection/>
    </xf>
    <xf numFmtId="170" fontId="9" fillId="34" borderId="15" xfId="58" applyNumberFormat="1" applyFont="1" applyFill="1" applyBorder="1" applyAlignment="1">
      <alignment horizontal="center" vertical="center"/>
      <protection/>
    </xf>
    <xf numFmtId="0" fontId="15" fillId="35" borderId="18" xfId="58" applyFont="1" applyFill="1" applyBorder="1">
      <alignment/>
      <protection/>
    </xf>
    <xf numFmtId="169" fontId="15" fillId="35" borderId="18" xfId="58" applyNumberFormat="1" applyFont="1" applyFill="1" applyBorder="1" applyAlignment="1">
      <alignment horizontal="right"/>
      <protection/>
    </xf>
    <xf numFmtId="169" fontId="9" fillId="0" borderId="17" xfId="58" applyNumberFormat="1" applyFont="1" applyFill="1" applyBorder="1" applyAlignment="1">
      <alignment horizontal="right"/>
      <protection/>
    </xf>
    <xf numFmtId="169" fontId="15" fillId="0" borderId="0" xfId="58" applyNumberFormat="1" applyFont="1" applyBorder="1">
      <alignment/>
      <protection/>
    </xf>
    <xf numFmtId="0" fontId="15" fillId="0" borderId="0" xfId="58" applyFont="1" applyBorder="1">
      <alignment/>
      <protection/>
    </xf>
    <xf numFmtId="37" fontId="17" fillId="0" borderId="0" xfId="59" applyFont="1">
      <alignment/>
      <protection/>
    </xf>
    <xf numFmtId="0" fontId="9" fillId="0" borderId="18" xfId="58" applyFont="1" applyBorder="1" applyAlignment="1">
      <alignment horizontal="left"/>
      <protection/>
    </xf>
    <xf numFmtId="169" fontId="9" fillId="0" borderId="18" xfId="58" applyNumberFormat="1" applyFont="1" applyFill="1" applyBorder="1" applyAlignment="1">
      <alignment horizontal="right"/>
      <protection/>
    </xf>
    <xf numFmtId="37" fontId="11" fillId="0" borderId="0" xfId="59" applyFont="1" applyBorder="1">
      <alignment/>
      <protection/>
    </xf>
    <xf numFmtId="169" fontId="9" fillId="0" borderId="0" xfId="58" applyNumberFormat="1" applyFont="1" applyBorder="1">
      <alignment/>
      <protection/>
    </xf>
    <xf numFmtId="165" fontId="9" fillId="0" borderId="0" xfId="64" applyNumberFormat="1" applyFont="1" applyBorder="1" applyAlignment="1">
      <alignment/>
    </xf>
    <xf numFmtId="0" fontId="12" fillId="0" borderId="18" xfId="58" applyFont="1" applyBorder="1">
      <alignment/>
      <protection/>
    </xf>
    <xf numFmtId="169" fontId="9" fillId="0" borderId="22" xfId="58" applyNumberFormat="1" applyFont="1" applyBorder="1" applyAlignment="1">
      <alignment horizontal="right"/>
      <protection/>
    </xf>
    <xf numFmtId="167" fontId="9" fillId="0" borderId="22" xfId="42" applyNumberFormat="1" applyFont="1" applyBorder="1" applyAlignment="1">
      <alignment horizontal="right"/>
    </xf>
    <xf numFmtId="171" fontId="15" fillId="35" borderId="18" xfId="58" applyNumberFormat="1" applyFont="1" applyFill="1" applyBorder="1" applyAlignment="1">
      <alignment horizontal="right"/>
      <protection/>
    </xf>
    <xf numFmtId="165" fontId="15" fillId="0" borderId="0" xfId="64" applyNumberFormat="1" applyFont="1" applyBorder="1" applyAlignment="1">
      <alignment/>
    </xf>
    <xf numFmtId="171" fontId="9" fillId="0" borderId="18" xfId="58" applyNumberFormat="1" applyFont="1" applyFill="1" applyBorder="1" applyAlignment="1">
      <alignment horizontal="right"/>
      <protection/>
    </xf>
    <xf numFmtId="37" fontId="11" fillId="34" borderId="0" xfId="59" applyFont="1" applyFill="1">
      <alignment/>
      <protection/>
    </xf>
    <xf numFmtId="172" fontId="9" fillId="0" borderId="0" xfId="58" applyNumberFormat="1" applyFont="1" applyBorder="1">
      <alignment/>
      <protection/>
    </xf>
    <xf numFmtId="172" fontId="11" fillId="0" borderId="0" xfId="59" applyNumberFormat="1" applyFont="1">
      <alignment/>
      <protection/>
    </xf>
    <xf numFmtId="172" fontId="9" fillId="0" borderId="0" xfId="58" applyNumberFormat="1" applyFont="1">
      <alignment/>
      <protection/>
    </xf>
    <xf numFmtId="173" fontId="15" fillId="35" borderId="18" xfId="58" applyNumberFormat="1" applyFont="1" applyFill="1" applyBorder="1" applyAlignment="1">
      <alignment horizontal="right"/>
      <protection/>
    </xf>
    <xf numFmtId="172" fontId="15" fillId="0" borderId="0" xfId="64" applyNumberFormat="1" applyFont="1" applyBorder="1" applyAlignment="1">
      <alignment/>
    </xf>
    <xf numFmtId="172" fontId="15" fillId="0" borderId="0" xfId="58" applyNumberFormat="1" applyFont="1">
      <alignment/>
      <protection/>
    </xf>
    <xf numFmtId="172" fontId="15" fillId="0" borderId="0" xfId="58" applyNumberFormat="1" applyFont="1" applyBorder="1">
      <alignment/>
      <protection/>
    </xf>
    <xf numFmtId="172" fontId="17" fillId="0" borderId="0" xfId="59" applyNumberFormat="1" applyFont="1">
      <alignment/>
      <protection/>
    </xf>
    <xf numFmtId="2" fontId="15" fillId="0" borderId="0" xfId="58" applyNumberFormat="1" applyFont="1">
      <alignment/>
      <protection/>
    </xf>
    <xf numFmtId="173" fontId="9" fillId="0" borderId="18" xfId="58" applyNumberFormat="1" applyFont="1" applyFill="1" applyBorder="1" applyAlignment="1">
      <alignment horizontal="right"/>
      <protection/>
    </xf>
    <xf numFmtId="2" fontId="9" fillId="0" borderId="0" xfId="58" applyNumberFormat="1" applyFont="1">
      <alignment/>
      <protection/>
    </xf>
    <xf numFmtId="165" fontId="11" fillId="0" borderId="0" xfId="59" applyNumberFormat="1" applyFont="1">
      <alignment/>
      <protection/>
    </xf>
    <xf numFmtId="168" fontId="11" fillId="0" borderId="0" xfId="59" applyNumberFormat="1" applyFont="1">
      <alignment/>
      <protection/>
    </xf>
    <xf numFmtId="174" fontId="11" fillId="0" borderId="0" xfId="59" applyNumberFormat="1" applyFont="1">
      <alignment/>
      <protection/>
    </xf>
    <xf numFmtId="167" fontId="9" fillId="0" borderId="18" xfId="42" applyNumberFormat="1" applyFont="1" applyFill="1" applyBorder="1" applyAlignment="1">
      <alignment horizontal="right"/>
    </xf>
    <xf numFmtId="0" fontId="15" fillId="0" borderId="0" xfId="58" applyFont="1">
      <alignment/>
      <protection/>
    </xf>
    <xf numFmtId="0" fontId="9" fillId="0" borderId="20" xfId="58" applyFont="1" applyBorder="1" applyAlignment="1">
      <alignment horizontal="left"/>
      <protection/>
    </xf>
    <xf numFmtId="169" fontId="9" fillId="0" borderId="20" xfId="58" applyNumberFormat="1" applyFont="1" applyFill="1" applyBorder="1" applyAlignment="1">
      <alignment horizontal="right"/>
      <protection/>
    </xf>
    <xf numFmtId="0" fontId="12" fillId="0" borderId="0" xfId="58" applyFont="1" applyBorder="1">
      <alignment/>
      <protection/>
    </xf>
    <xf numFmtId="1" fontId="9" fillId="0" borderId="0" xfId="58" applyNumberFormat="1" applyFont="1" applyBorder="1">
      <alignment/>
      <protection/>
    </xf>
    <xf numFmtId="0" fontId="12" fillId="0" borderId="0" xfId="60" applyFont="1" applyBorder="1" applyAlignment="1">
      <alignment horizontal="centerContinuous"/>
      <protection/>
    </xf>
    <xf numFmtId="1" fontId="8" fillId="33" borderId="14" xfId="57" applyNumberFormat="1" applyFont="1" applyFill="1" applyBorder="1" applyAlignment="1">
      <alignment horizontal="center"/>
      <protection/>
    </xf>
    <xf numFmtId="0" fontId="12" fillId="0" borderId="15" xfId="57" applyFont="1" applyFill="1" applyBorder="1" applyAlignment="1">
      <alignment horizontal="left"/>
      <protection/>
    </xf>
    <xf numFmtId="0" fontId="12" fillId="0" borderId="16" xfId="57" applyFont="1" applyBorder="1" applyAlignment="1">
      <alignment horizontal="center"/>
      <protection/>
    </xf>
    <xf numFmtId="0" fontId="8" fillId="33" borderId="17" xfId="57" applyFont="1" applyFill="1" applyBorder="1" applyAlignment="1">
      <alignment horizontal="center" vertical="center"/>
      <protection/>
    </xf>
    <xf numFmtId="0" fontId="9" fillId="0" borderId="18" xfId="57" applyFont="1" applyFill="1" applyBorder="1" applyAlignment="1">
      <alignment horizontal="left"/>
      <protection/>
    </xf>
    <xf numFmtId="175" fontId="9" fillId="0" borderId="18" xfId="57" applyNumberFormat="1" applyFont="1" applyBorder="1" applyAlignment="1">
      <alignment/>
      <protection/>
    </xf>
    <xf numFmtId="175" fontId="9" fillId="0" borderId="18" xfId="57" applyNumberFormat="1" applyFont="1" applyFill="1" applyBorder="1" applyAlignment="1">
      <alignment/>
      <protection/>
    </xf>
    <xf numFmtId="39" fontId="19" fillId="0" borderId="0" xfId="59" applyNumberFormat="1" applyFont="1">
      <alignment/>
      <protection/>
    </xf>
    <xf numFmtId="0" fontId="8" fillId="33" borderId="17" xfId="57" applyFont="1" applyFill="1" applyBorder="1" applyAlignment="1">
      <alignment horizontal="center"/>
      <protection/>
    </xf>
    <xf numFmtId="0" fontId="9" fillId="0" borderId="18" xfId="57" applyFont="1" applyBorder="1">
      <alignment/>
      <protection/>
    </xf>
    <xf numFmtId="0" fontId="9" fillId="0" borderId="18" xfId="57" applyFont="1" applyBorder="1" applyAlignment="1">
      <alignment wrapText="1"/>
      <protection/>
    </xf>
    <xf numFmtId="0" fontId="9" fillId="0" borderId="20" xfId="57" applyFont="1" applyBorder="1">
      <alignment/>
      <protection/>
    </xf>
    <xf numFmtId="175" fontId="9" fillId="0" borderId="20" xfId="57" applyNumberFormat="1" applyFont="1" applyBorder="1">
      <alignment/>
      <protection/>
    </xf>
    <xf numFmtId="3" fontId="9" fillId="0" borderId="19" xfId="57" applyNumberFormat="1" applyFont="1" applyBorder="1" applyAlignment="1">
      <alignment horizontal="right"/>
      <protection/>
    </xf>
    <xf numFmtId="3" fontId="9" fillId="0" borderId="19" xfId="57" applyNumberFormat="1" applyFont="1" applyFill="1" applyBorder="1" applyAlignment="1">
      <alignment horizontal="right"/>
      <protection/>
    </xf>
    <xf numFmtId="3" fontId="9" fillId="0" borderId="18" xfId="57" applyNumberFormat="1" applyFont="1" applyBorder="1" applyAlignment="1">
      <alignment horizontal="right"/>
      <protection/>
    </xf>
    <xf numFmtId="3" fontId="9" fillId="0" borderId="18" xfId="57" applyNumberFormat="1" applyFont="1" applyFill="1" applyBorder="1" applyAlignment="1">
      <alignment horizontal="right"/>
      <protection/>
    </xf>
    <xf numFmtId="3" fontId="9" fillId="0" borderId="20" xfId="57" applyNumberFormat="1" applyFont="1" applyBorder="1">
      <alignment/>
      <protection/>
    </xf>
    <xf numFmtId="0" fontId="8" fillId="33" borderId="10" xfId="57" applyFont="1" applyFill="1" applyBorder="1" applyAlignment="1">
      <alignment horizontal="center"/>
      <protection/>
    </xf>
    <xf numFmtId="0" fontId="9" fillId="0" borderId="19" xfId="57" applyFont="1" applyBorder="1">
      <alignment/>
      <protection/>
    </xf>
    <xf numFmtId="3" fontId="9" fillId="0" borderId="18" xfId="57" applyNumberFormat="1" applyFont="1" applyFill="1" applyBorder="1" applyAlignment="1">
      <alignment horizontal="right" wrapText="1"/>
      <protection/>
    </xf>
    <xf numFmtId="4" fontId="9" fillId="0" borderId="19" xfId="57" applyNumberFormat="1" applyFont="1" applyBorder="1" applyAlignment="1">
      <alignment horizontal="right"/>
      <protection/>
    </xf>
    <xf numFmtId="4" fontId="9" fillId="0" borderId="18" xfId="57" applyNumberFormat="1" applyFont="1" applyBorder="1" applyAlignment="1">
      <alignment horizontal="right"/>
      <protection/>
    </xf>
    <xf numFmtId="4" fontId="9" fillId="0" borderId="20" xfId="57" applyNumberFormat="1" applyFont="1" applyBorder="1">
      <alignment/>
      <protection/>
    </xf>
    <xf numFmtId="0" fontId="9" fillId="0" borderId="19" xfId="57" applyFont="1" applyFill="1" applyBorder="1" applyAlignment="1">
      <alignment horizontal="left"/>
      <protection/>
    </xf>
    <xf numFmtId="175" fontId="9" fillId="0" borderId="18" xfId="57" applyNumberFormat="1" applyFont="1" applyBorder="1">
      <alignment/>
      <protection/>
    </xf>
    <xf numFmtId="175" fontId="9" fillId="0" borderId="18" xfId="57" applyNumberFormat="1" applyFont="1" applyBorder="1" applyAlignment="1">
      <alignment horizontal="right"/>
      <protection/>
    </xf>
    <xf numFmtId="175" fontId="9" fillId="0" borderId="19" xfId="57" applyNumberFormat="1" applyFont="1" applyBorder="1" applyAlignment="1">
      <alignment/>
      <protection/>
    </xf>
    <xf numFmtId="39" fontId="19" fillId="0" borderId="0" xfId="59" applyNumberFormat="1" applyFont="1" applyBorder="1">
      <alignment/>
      <protection/>
    </xf>
    <xf numFmtId="0" fontId="9" fillId="0" borderId="20" xfId="58" applyFont="1" applyBorder="1">
      <alignment/>
      <protection/>
    </xf>
    <xf numFmtId="0" fontId="3" fillId="33" borderId="14" xfId="57" applyFont="1" applyFill="1" applyBorder="1" applyAlignment="1">
      <alignment horizontal="center"/>
      <protection/>
    </xf>
    <xf numFmtId="0" fontId="9" fillId="0" borderId="15" xfId="57" applyFont="1" applyBorder="1">
      <alignment/>
      <protection/>
    </xf>
    <xf numFmtId="175" fontId="9" fillId="0" borderId="15" xfId="57" applyNumberFormat="1" applyFont="1" applyBorder="1" applyAlignment="1">
      <alignment horizontal="center"/>
      <protection/>
    </xf>
    <xf numFmtId="0" fontId="9" fillId="0" borderId="16" xfId="57" applyFont="1" applyBorder="1" applyAlignment="1">
      <alignment horizontal="center"/>
      <protection/>
    </xf>
    <xf numFmtId="3" fontId="9" fillId="0" borderId="18" xfId="42" applyNumberFormat="1" applyFont="1" applyBorder="1" applyAlignment="1">
      <alignment/>
    </xf>
    <xf numFmtId="0" fontId="9" fillId="0" borderId="20" xfId="57" applyFont="1" applyBorder="1" applyAlignment="1">
      <alignment wrapText="1"/>
      <protection/>
    </xf>
    <xf numFmtId="175" fontId="9" fillId="0" borderId="20" xfId="57" applyNumberFormat="1" applyFont="1" applyBorder="1" applyAlignment="1">
      <alignment/>
      <protection/>
    </xf>
    <xf numFmtId="0" fontId="12" fillId="0" borderId="0" xfId="57" applyFont="1" applyBorder="1" applyAlignment="1">
      <alignment horizontal="center" vertical="center"/>
      <protection/>
    </xf>
    <xf numFmtId="0" fontId="9" fillId="0" borderId="0" xfId="57" applyFont="1" applyBorder="1" applyAlignment="1">
      <alignment wrapText="1"/>
      <protection/>
    </xf>
    <xf numFmtId="175" fontId="9" fillId="0" borderId="0" xfId="57" applyNumberFormat="1" applyFont="1" applyBorder="1" applyAlignment="1">
      <alignment wrapText="1"/>
      <protection/>
    </xf>
    <xf numFmtId="0" fontId="9" fillId="0" borderId="0" xfId="57" applyFont="1" applyBorder="1">
      <alignment/>
      <protection/>
    </xf>
    <xf numFmtId="37" fontId="64" fillId="0" borderId="0" xfId="59" applyFont="1">
      <alignment/>
      <protection/>
    </xf>
    <xf numFmtId="37" fontId="9" fillId="0" borderId="0" xfId="59" applyFont="1">
      <alignment/>
      <protection/>
    </xf>
    <xf numFmtId="169" fontId="15" fillId="35" borderId="18" xfId="0" applyNumberFormat="1" applyFont="1" applyFill="1" applyBorder="1" applyAlignment="1">
      <alignment/>
    </xf>
    <xf numFmtId="37" fontId="15" fillId="0" borderId="0" xfId="59" applyFont="1">
      <alignment/>
      <protection/>
    </xf>
    <xf numFmtId="169" fontId="9" fillId="0" borderId="18" xfId="0" applyNumberFormat="1" applyFont="1" applyFill="1" applyBorder="1" applyAlignment="1">
      <alignment/>
    </xf>
    <xf numFmtId="169" fontId="9" fillId="0" borderId="22" xfId="0" applyNumberFormat="1" applyFont="1" applyFill="1" applyBorder="1" applyAlignment="1">
      <alignment horizontal="right"/>
    </xf>
    <xf numFmtId="169" fontId="9" fillId="0" borderId="18" xfId="0" applyNumberFormat="1" applyFont="1" applyBorder="1" applyAlignment="1">
      <alignment/>
    </xf>
    <xf numFmtId="167" fontId="9" fillId="0" borderId="18" xfId="0" applyNumberFormat="1" applyFont="1" applyBorder="1" applyAlignment="1">
      <alignment/>
    </xf>
    <xf numFmtId="169" fontId="9" fillId="0" borderId="0" xfId="58" applyNumberFormat="1" applyFont="1">
      <alignment/>
      <protection/>
    </xf>
    <xf numFmtId="171" fontId="15" fillId="35" borderId="18" xfId="0" applyNumberFormat="1" applyFont="1" applyFill="1" applyBorder="1" applyAlignment="1">
      <alignment/>
    </xf>
    <xf numFmtId="169" fontId="15" fillId="35" borderId="22" xfId="0" applyNumberFormat="1" applyFont="1" applyFill="1" applyBorder="1" applyAlignment="1">
      <alignment horizontal="right"/>
    </xf>
    <xf numFmtId="171" fontId="9" fillId="0" borderId="18" xfId="0" applyNumberFormat="1" applyFont="1" applyFill="1" applyBorder="1" applyAlignment="1">
      <alignment/>
    </xf>
    <xf numFmtId="0" fontId="9" fillId="0" borderId="18" xfId="58" applyFont="1" applyFill="1" applyBorder="1" applyAlignment="1">
      <alignment horizontal="left"/>
      <protection/>
    </xf>
    <xf numFmtId="171" fontId="9" fillId="0" borderId="18" xfId="0" applyNumberFormat="1" applyFont="1" applyBorder="1" applyAlignment="1">
      <alignment/>
    </xf>
    <xf numFmtId="171" fontId="9" fillId="0" borderId="18" xfId="0" applyNumberFormat="1" applyFont="1" applyFill="1" applyBorder="1" applyAlignment="1">
      <alignment/>
    </xf>
    <xf numFmtId="167" fontId="9" fillId="0" borderId="18" xfId="0" applyNumberFormat="1" applyFont="1" applyFill="1" applyBorder="1" applyAlignment="1">
      <alignment/>
    </xf>
    <xf numFmtId="173" fontId="15" fillId="35" borderId="22" xfId="0" applyNumberFormat="1" applyFont="1" applyFill="1" applyBorder="1" applyAlignment="1">
      <alignment horizontal="right"/>
    </xf>
    <xf numFmtId="173" fontId="9" fillId="0" borderId="22" xfId="0" applyNumberFormat="1" applyFont="1" applyFill="1" applyBorder="1" applyAlignment="1">
      <alignment horizontal="right"/>
    </xf>
    <xf numFmtId="169" fontId="15" fillId="35" borderId="18" xfId="0" applyNumberFormat="1" applyFont="1" applyFill="1" applyBorder="1" applyAlignment="1">
      <alignment horizontal="right"/>
    </xf>
    <xf numFmtId="167" fontId="9" fillId="0" borderId="18" xfId="0" applyNumberFormat="1" applyFont="1" applyBorder="1" applyAlignment="1">
      <alignment horizontal="right"/>
    </xf>
    <xf numFmtId="167" fontId="9" fillId="0" borderId="22" xfId="0" applyNumberFormat="1" applyFont="1" applyBorder="1" applyAlignment="1">
      <alignment horizontal="right"/>
    </xf>
    <xf numFmtId="169" fontId="15" fillId="0" borderId="18" xfId="0" applyNumberFormat="1" applyFont="1" applyFill="1" applyBorder="1" applyAlignment="1">
      <alignment horizontal="right"/>
    </xf>
    <xf numFmtId="169" fontId="9" fillId="0" borderId="22" xfId="0" applyNumberFormat="1" applyFont="1" applyFill="1" applyBorder="1" applyAlignment="1">
      <alignment horizontal="right" indent="1"/>
    </xf>
    <xf numFmtId="176" fontId="9" fillId="0" borderId="18" xfId="42" applyNumberFormat="1" applyFont="1" applyBorder="1" applyAlignment="1">
      <alignment horizontal="right"/>
    </xf>
    <xf numFmtId="176" fontId="9" fillId="0" borderId="20" xfId="42" applyNumberFormat="1" applyFont="1" applyBorder="1" applyAlignment="1">
      <alignment horizontal="right"/>
    </xf>
    <xf numFmtId="167" fontId="9" fillId="0" borderId="23" xfId="0" applyNumberFormat="1" applyFont="1" applyBorder="1" applyAlignment="1">
      <alignment horizontal="right"/>
    </xf>
    <xf numFmtId="0" fontId="12" fillId="0" borderId="0" xfId="58" applyFont="1">
      <alignment/>
      <protection/>
    </xf>
    <xf numFmtId="175" fontId="9" fillId="0" borderId="0" xfId="58" applyNumberFormat="1" applyFont="1">
      <alignment/>
      <protection/>
    </xf>
    <xf numFmtId="1" fontId="8" fillId="0" borderId="14" xfId="57" applyNumberFormat="1" applyFont="1" applyBorder="1" applyAlignment="1">
      <alignment horizontal="center"/>
      <protection/>
    </xf>
    <xf numFmtId="0" fontId="12" fillId="0" borderId="15" xfId="57" applyFont="1" applyBorder="1" applyAlignment="1">
      <alignment horizontal="center"/>
      <protection/>
    </xf>
    <xf numFmtId="39" fontId="12" fillId="0" borderId="0" xfId="59" applyNumberFormat="1" applyFont="1">
      <alignment/>
      <protection/>
    </xf>
    <xf numFmtId="0" fontId="9" fillId="0" borderId="17" xfId="57" applyFont="1" applyBorder="1" applyAlignment="1">
      <alignment wrapText="1"/>
      <protection/>
    </xf>
    <xf numFmtId="177" fontId="9" fillId="0" borderId="18" xfId="57" applyNumberFormat="1" applyFont="1" applyBorder="1" applyAlignment="1">
      <alignment/>
      <protection/>
    </xf>
    <xf numFmtId="0" fontId="9" fillId="0" borderId="17" xfId="57" applyFont="1" applyFill="1" applyBorder="1" applyAlignment="1">
      <alignment horizontal="left"/>
      <protection/>
    </xf>
    <xf numFmtId="0" fontId="9" fillId="0" borderId="17" xfId="57" applyFont="1" applyBorder="1">
      <alignment/>
      <protection/>
    </xf>
    <xf numFmtId="3" fontId="9" fillId="0" borderId="18" xfId="57" applyNumberFormat="1" applyFont="1" applyFill="1" applyBorder="1" applyAlignment="1">
      <alignment/>
      <protection/>
    </xf>
    <xf numFmtId="3" fontId="9" fillId="0" borderId="18" xfId="57" applyNumberFormat="1" applyFont="1" applyFill="1" applyBorder="1" applyAlignment="1">
      <alignment wrapText="1"/>
      <protection/>
    </xf>
    <xf numFmtId="0" fontId="9" fillId="0" borderId="13" xfId="57" applyFont="1" applyBorder="1">
      <alignment/>
      <protection/>
    </xf>
    <xf numFmtId="3" fontId="9" fillId="0" borderId="20" xfId="57" applyNumberFormat="1" applyFont="1" applyFill="1" applyBorder="1">
      <alignment/>
      <protection/>
    </xf>
    <xf numFmtId="0" fontId="9" fillId="0" borderId="0" xfId="0" applyFont="1" applyAlignment="1">
      <alignment/>
    </xf>
    <xf numFmtId="0" fontId="8" fillId="0" borderId="14" xfId="57" applyFont="1" applyBorder="1" applyAlignment="1">
      <alignment horizontal="center"/>
      <protection/>
    </xf>
    <xf numFmtId="175" fontId="9" fillId="0" borderId="19" xfId="57" applyNumberFormat="1" applyFont="1" applyBorder="1" applyAlignment="1">
      <alignment horizontal="right"/>
      <protection/>
    </xf>
    <xf numFmtId="175" fontId="9" fillId="0" borderId="0" xfId="0" applyNumberFormat="1" applyFont="1" applyAlignment="1">
      <alignment/>
    </xf>
    <xf numFmtId="177" fontId="9" fillId="0" borderId="18" xfId="57" applyNumberFormat="1" applyFont="1" applyBorder="1" applyAlignment="1">
      <alignment horizontal="right"/>
      <protection/>
    </xf>
    <xf numFmtId="3" fontId="9" fillId="0" borderId="19" xfId="46" applyNumberFormat="1" applyFont="1" applyBorder="1" applyAlignment="1">
      <alignment/>
    </xf>
    <xf numFmtId="3" fontId="9" fillId="0" borderId="19" xfId="46" applyNumberFormat="1" applyFont="1" applyBorder="1" applyAlignment="1">
      <alignment horizontal="right"/>
    </xf>
    <xf numFmtId="3" fontId="9" fillId="0" borderId="18" xfId="46" applyNumberFormat="1" applyFont="1" applyBorder="1" applyAlignment="1">
      <alignment/>
    </xf>
    <xf numFmtId="3" fontId="9" fillId="0" borderId="18" xfId="46" applyNumberFormat="1" applyFont="1" applyBorder="1" applyAlignment="1">
      <alignment horizontal="right"/>
    </xf>
    <xf numFmtId="3" fontId="9" fillId="0" borderId="20" xfId="57" applyNumberFormat="1" applyFont="1" applyBorder="1" applyAlignment="1">
      <alignment horizontal="right"/>
      <protection/>
    </xf>
    <xf numFmtId="4" fontId="9" fillId="0" borderId="20" xfId="57" applyNumberFormat="1" applyFont="1" applyBorder="1" applyAlignment="1">
      <alignment horizontal="right"/>
      <protection/>
    </xf>
    <xf numFmtId="175" fontId="9" fillId="0" borderId="20" xfId="57" applyNumberFormat="1" applyFont="1" applyBorder="1" applyAlignment="1">
      <alignment horizontal="right"/>
      <protection/>
    </xf>
    <xf numFmtId="0" fontId="65" fillId="0" borderId="0" xfId="58" applyFont="1">
      <alignment/>
      <protection/>
    </xf>
    <xf numFmtId="37" fontId="65" fillId="0" borderId="0" xfId="59" applyFont="1">
      <alignment/>
      <protection/>
    </xf>
    <xf numFmtId="37" fontId="66" fillId="0" borderId="0" xfId="59" applyFont="1">
      <alignment/>
      <protection/>
    </xf>
    <xf numFmtId="0" fontId="65" fillId="0" borderId="0" xfId="57" applyFont="1" applyBorder="1">
      <alignment/>
      <protection/>
    </xf>
    <xf numFmtId="37" fontId="9" fillId="34" borderId="0" xfId="59" applyFont="1" applyFill="1">
      <alignment/>
      <protection/>
    </xf>
    <xf numFmtId="0" fontId="3" fillId="34" borderId="0" xfId="0" applyFont="1" applyFill="1" applyAlignment="1">
      <alignment horizontal="centerContinuous"/>
    </xf>
    <xf numFmtId="0" fontId="8" fillId="34" borderId="0" xfId="0" applyFont="1" applyFill="1" applyAlignment="1">
      <alignment horizontal="centerContinuous"/>
    </xf>
    <xf numFmtId="0" fontId="21" fillId="0" borderId="0" xfId="0" applyFont="1" applyAlignment="1">
      <alignment/>
    </xf>
    <xf numFmtId="0" fontId="8" fillId="34" borderId="0" xfId="0" applyFont="1" applyFill="1" applyAlignment="1">
      <alignment/>
    </xf>
    <xf numFmtId="0" fontId="3" fillId="34" borderId="10" xfId="0" applyFont="1" applyFill="1" applyBorder="1" applyAlignment="1">
      <alignment wrapText="1"/>
    </xf>
    <xf numFmtId="0" fontId="3" fillId="34" borderId="14" xfId="0" applyFont="1" applyFill="1" applyBorder="1" applyAlignment="1">
      <alignment horizontal="centerContinuous" wrapText="1"/>
    </xf>
    <xf numFmtId="0" fontId="3" fillId="34" borderId="21" xfId="0" applyFont="1" applyFill="1" applyBorder="1" applyAlignment="1">
      <alignment horizontal="centerContinuous" wrapText="1"/>
    </xf>
    <xf numFmtId="0" fontId="3" fillId="34" borderId="16" xfId="0" applyFont="1" applyFill="1" applyBorder="1" applyAlignment="1">
      <alignment horizontal="centerContinuous" wrapText="1"/>
    </xf>
    <xf numFmtId="0" fontId="3" fillId="34" borderId="20" xfId="0" applyFont="1" applyFill="1" applyBorder="1" applyAlignment="1">
      <alignment/>
    </xf>
    <xf numFmtId="1" fontId="3" fillId="34" borderId="15" xfId="0" applyNumberFormat="1" applyFont="1" applyFill="1" applyBorder="1" applyAlignment="1">
      <alignment horizontal="center" wrapText="1"/>
    </xf>
    <xf numFmtId="1" fontId="3" fillId="34" borderId="18" xfId="0" applyNumberFormat="1" applyFont="1" applyFill="1" applyBorder="1" applyAlignment="1">
      <alignment horizontal="center" wrapText="1"/>
    </xf>
    <xf numFmtId="0" fontId="3" fillId="34" borderId="18" xfId="0" applyFont="1" applyFill="1" applyBorder="1" applyAlignment="1">
      <alignment/>
    </xf>
    <xf numFmtId="166" fontId="3" fillId="33" borderId="18" xfId="44" applyNumberFormat="1" applyFont="1" applyFill="1" applyBorder="1" applyAlignment="1">
      <alignment/>
    </xf>
    <xf numFmtId="167" fontId="3" fillId="33" borderId="18" xfId="44" applyNumberFormat="1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3" fillId="34" borderId="17" xfId="0" applyFont="1" applyFill="1" applyBorder="1" applyAlignment="1">
      <alignment horizontal="left"/>
    </xf>
    <xf numFmtId="0" fontId="3" fillId="34" borderId="17" xfId="0" applyFont="1" applyFill="1" applyBorder="1" applyAlignment="1">
      <alignment/>
    </xf>
    <xf numFmtId="43" fontId="3" fillId="33" borderId="18" xfId="44" applyNumberFormat="1" applyFont="1" applyFill="1" applyBorder="1" applyAlignment="1">
      <alignment/>
    </xf>
    <xf numFmtId="1" fontId="3" fillId="33" borderId="18" xfId="0" applyNumberFormat="1" applyFont="1" applyFill="1" applyBorder="1" applyAlignment="1">
      <alignment/>
    </xf>
    <xf numFmtId="1" fontId="3" fillId="33" borderId="18" xfId="0" applyNumberFormat="1" applyFont="1" applyFill="1" applyBorder="1" applyAlignment="1">
      <alignment/>
    </xf>
    <xf numFmtId="165" fontId="21" fillId="0" borderId="0" xfId="63" applyNumberFormat="1" applyFont="1" applyAlignment="1">
      <alignment/>
    </xf>
    <xf numFmtId="0" fontId="3" fillId="34" borderId="17" xfId="0" applyFont="1" applyFill="1" applyBorder="1" applyAlignment="1" quotePrefix="1">
      <alignment/>
    </xf>
    <xf numFmtId="176" fontId="3" fillId="33" borderId="18" xfId="44" applyNumberFormat="1" applyFont="1" applyFill="1" applyBorder="1" applyAlignment="1">
      <alignment/>
    </xf>
    <xf numFmtId="0" fontId="3" fillId="34" borderId="13" xfId="0" applyFont="1" applyFill="1" applyBorder="1" applyAlignment="1" quotePrefix="1">
      <alignment/>
    </xf>
    <xf numFmtId="176" fontId="3" fillId="33" borderId="20" xfId="44" applyNumberFormat="1" applyFont="1" applyFill="1" applyBorder="1" applyAlignment="1">
      <alignment/>
    </xf>
    <xf numFmtId="167" fontId="3" fillId="33" borderId="20" xfId="44" applyNumberFormat="1" applyFont="1" applyFill="1" applyBorder="1" applyAlignment="1">
      <alignment/>
    </xf>
    <xf numFmtId="0" fontId="3" fillId="34" borderId="0" xfId="0" applyFont="1" applyFill="1" applyBorder="1" applyAlignment="1" quotePrefix="1">
      <alignment/>
    </xf>
    <xf numFmtId="176" fontId="3" fillId="33" borderId="0" xfId="44" applyNumberFormat="1" applyFont="1" applyFill="1" applyBorder="1" applyAlignment="1">
      <alignment/>
    </xf>
    <xf numFmtId="176" fontId="2" fillId="33" borderId="0" xfId="45" applyNumberFormat="1" applyFont="1" applyFill="1" applyBorder="1" applyAlignment="1">
      <alignment horizontal="right"/>
    </xf>
    <xf numFmtId="167" fontId="3" fillId="33" borderId="0" xfId="65" applyNumberFormat="1" applyFont="1" applyFill="1" applyBorder="1" applyAlignment="1">
      <alignment/>
    </xf>
    <xf numFmtId="43" fontId="3" fillId="34" borderId="0" xfId="0" applyNumberFormat="1" applyFont="1" applyFill="1" applyAlignment="1">
      <alignment/>
    </xf>
    <xf numFmtId="166" fontId="3" fillId="34" borderId="0" xfId="0" applyNumberFormat="1" applyFont="1" applyFill="1" applyAlignment="1">
      <alignment/>
    </xf>
    <xf numFmtId="0" fontId="24" fillId="33" borderId="0" xfId="0" applyFont="1" applyFill="1" applyAlignment="1">
      <alignment/>
    </xf>
    <xf numFmtId="167" fontId="24" fillId="33" borderId="0" xfId="0" applyNumberFormat="1" applyFont="1" applyFill="1" applyAlignment="1">
      <alignment/>
    </xf>
    <xf numFmtId="0" fontId="23" fillId="33" borderId="24" xfId="0" applyNumberFormat="1" applyFont="1" applyFill="1" applyBorder="1" applyAlignment="1">
      <alignment horizontal="center" vertical="center" wrapText="1"/>
    </xf>
    <xf numFmtId="167" fontId="23" fillId="33" borderId="24" xfId="0" applyNumberFormat="1" applyFont="1" applyFill="1" applyBorder="1" applyAlignment="1">
      <alignment horizontal="center" vertical="center" wrapText="1"/>
    </xf>
    <xf numFmtId="167" fontId="23" fillId="33" borderId="25" xfId="0" applyNumberFormat="1" applyFont="1" applyFill="1" applyBorder="1" applyAlignment="1">
      <alignment horizontal="center" vertical="center" wrapText="1"/>
    </xf>
    <xf numFmtId="0" fontId="23" fillId="33" borderId="26" xfId="0" applyNumberFormat="1" applyFont="1" applyFill="1" applyBorder="1" applyAlignment="1">
      <alignment horizontal="left" vertical="center" wrapText="1"/>
    </xf>
    <xf numFmtId="3" fontId="23" fillId="33" borderId="24" xfId="0" applyNumberFormat="1" applyFont="1" applyFill="1" applyBorder="1" applyAlignment="1">
      <alignment horizontal="right" vertical="center" wrapText="1"/>
    </xf>
    <xf numFmtId="167" fontId="23" fillId="33" borderId="24" xfId="0" applyNumberFormat="1" applyFont="1" applyFill="1" applyBorder="1" applyAlignment="1">
      <alignment horizontal="right" vertical="center" wrapText="1"/>
    </xf>
    <xf numFmtId="167" fontId="23" fillId="33" borderId="25" xfId="0" applyNumberFormat="1" applyFont="1" applyFill="1" applyBorder="1" applyAlignment="1">
      <alignment horizontal="right" vertical="center" wrapText="1"/>
    </xf>
    <xf numFmtId="0" fontId="25" fillId="33" borderId="0" xfId="0" applyFont="1" applyFill="1" applyAlignment="1">
      <alignment/>
    </xf>
    <xf numFmtId="0" fontId="26" fillId="33" borderId="26" xfId="0" applyNumberFormat="1" applyFont="1" applyFill="1" applyBorder="1" applyAlignment="1">
      <alignment horizontal="left" vertical="center" wrapText="1"/>
    </xf>
    <xf numFmtId="3" fontId="26" fillId="33" borderId="24" xfId="0" applyNumberFormat="1" applyFont="1" applyFill="1" applyBorder="1" applyAlignment="1">
      <alignment horizontal="right" vertical="center" wrapText="1"/>
    </xf>
    <xf numFmtId="167" fontId="26" fillId="33" borderId="24" xfId="0" applyNumberFormat="1" applyFont="1" applyFill="1" applyBorder="1" applyAlignment="1">
      <alignment horizontal="right" vertical="center" wrapText="1"/>
    </xf>
    <xf numFmtId="167" fontId="26" fillId="33" borderId="25" xfId="0" applyNumberFormat="1" applyFont="1" applyFill="1" applyBorder="1" applyAlignment="1">
      <alignment horizontal="right" vertical="center" wrapText="1"/>
    </xf>
    <xf numFmtId="0" fontId="24" fillId="33" borderId="0" xfId="0" applyFont="1" applyFill="1" applyAlignment="1">
      <alignment/>
    </xf>
    <xf numFmtId="0" fontId="26" fillId="33" borderId="27" xfId="0" applyNumberFormat="1" applyFont="1" applyFill="1" applyBorder="1" applyAlignment="1">
      <alignment horizontal="left" vertical="center" wrapText="1"/>
    </xf>
    <xf numFmtId="3" fontId="26" fillId="33" borderId="28" xfId="0" applyNumberFormat="1" applyFont="1" applyFill="1" applyBorder="1" applyAlignment="1">
      <alignment horizontal="right" vertical="center" wrapText="1"/>
    </xf>
    <xf numFmtId="167" fontId="26" fillId="33" borderId="28" xfId="0" applyNumberFormat="1" applyFont="1" applyFill="1" applyBorder="1" applyAlignment="1">
      <alignment horizontal="right" vertical="center" wrapText="1"/>
    </xf>
    <xf numFmtId="167" fontId="26" fillId="33" borderId="29" xfId="0" applyNumberFormat="1" applyFont="1" applyFill="1" applyBorder="1" applyAlignment="1">
      <alignment horizontal="right" vertical="center" wrapText="1"/>
    </xf>
    <xf numFmtId="167" fontId="26" fillId="33" borderId="0" xfId="0" applyNumberFormat="1" applyFont="1" applyFill="1" applyBorder="1" applyAlignment="1">
      <alignment horizontal="right" vertical="center" wrapText="1"/>
    </xf>
    <xf numFmtId="0" fontId="26" fillId="33" borderId="0" xfId="0" applyNumberFormat="1" applyFont="1" applyFill="1" applyBorder="1" applyAlignment="1">
      <alignment horizontal="right" vertical="center" wrapText="1"/>
    </xf>
    <xf numFmtId="0" fontId="26" fillId="33" borderId="0" xfId="0" applyFont="1" applyFill="1" applyBorder="1" applyAlignment="1">
      <alignment horizontal="left" vertical="center" wrapText="1"/>
    </xf>
    <xf numFmtId="3" fontId="26" fillId="33" borderId="0" xfId="0" applyNumberFormat="1" applyFont="1" applyFill="1" applyBorder="1" applyAlignment="1">
      <alignment horizontal="right" vertical="center" wrapText="1"/>
    </xf>
    <xf numFmtId="0" fontId="26" fillId="33" borderId="0" xfId="0" applyFont="1" applyFill="1" applyBorder="1" applyAlignment="1">
      <alignment horizontal="right" vertical="center" wrapText="1"/>
    </xf>
    <xf numFmtId="0" fontId="25" fillId="33" borderId="0" xfId="0" applyFont="1" applyFill="1" applyAlignment="1">
      <alignment/>
    </xf>
    <xf numFmtId="167" fontId="26" fillId="33" borderId="0" xfId="0" applyNumberFormat="1" applyFont="1" applyFill="1" applyBorder="1" applyAlignment="1">
      <alignment/>
    </xf>
    <xf numFmtId="0" fontId="26" fillId="33" borderId="0" xfId="0" applyNumberFormat="1" applyFont="1" applyFill="1" applyBorder="1" applyAlignment="1">
      <alignment/>
    </xf>
    <xf numFmtId="0" fontId="26" fillId="33" borderId="30" xfId="0" applyFont="1" applyFill="1" applyBorder="1" applyAlignment="1">
      <alignment horizontal="left" vertical="center" wrapText="1"/>
    </xf>
    <xf numFmtId="167" fontId="24" fillId="33" borderId="0" xfId="0" applyNumberFormat="1" applyFont="1" applyFill="1" applyAlignment="1">
      <alignment/>
    </xf>
    <xf numFmtId="0" fontId="9" fillId="0" borderId="17" xfId="58" applyFont="1" applyFill="1" applyBorder="1">
      <alignment/>
      <protection/>
    </xf>
    <xf numFmtId="0" fontId="9" fillId="0" borderId="0" xfId="58" applyFont="1" applyFill="1" applyBorder="1">
      <alignment/>
      <protection/>
    </xf>
    <xf numFmtId="169" fontId="67" fillId="0" borderId="0" xfId="58" applyNumberFormat="1" applyFont="1" applyFill="1" applyBorder="1">
      <alignment/>
      <protection/>
    </xf>
    <xf numFmtId="169" fontId="15" fillId="0" borderId="0" xfId="58" applyNumberFormat="1" applyFont="1" applyFill="1" applyBorder="1">
      <alignment/>
      <protection/>
    </xf>
    <xf numFmtId="0" fontId="15" fillId="0" borderId="0" xfId="58" applyFont="1" applyFill="1" applyBorder="1">
      <alignment/>
      <protection/>
    </xf>
    <xf numFmtId="165" fontId="9" fillId="0" borderId="17" xfId="64" applyNumberFormat="1" applyFont="1" applyFill="1" applyBorder="1" applyAlignment="1">
      <alignment/>
    </xf>
    <xf numFmtId="37" fontId="11" fillId="0" borderId="0" xfId="59" applyFont="1" applyFill="1" applyBorder="1">
      <alignment/>
      <protection/>
    </xf>
    <xf numFmtId="169" fontId="9" fillId="0" borderId="0" xfId="58" applyNumberFormat="1" applyFont="1" applyFill="1" applyBorder="1">
      <alignment/>
      <protection/>
    </xf>
    <xf numFmtId="37" fontId="11" fillId="0" borderId="0" xfId="59" applyFont="1" applyFill="1">
      <alignment/>
      <protection/>
    </xf>
    <xf numFmtId="165" fontId="9" fillId="0" borderId="0" xfId="64" applyNumberFormat="1" applyFont="1" applyFill="1" applyBorder="1" applyAlignment="1">
      <alignment/>
    </xf>
    <xf numFmtId="166" fontId="9" fillId="0" borderId="0" xfId="42" applyNumberFormat="1" applyFont="1" applyFill="1" applyBorder="1" applyAlignment="1">
      <alignment/>
    </xf>
    <xf numFmtId="165" fontId="9" fillId="0" borderId="0" xfId="63" applyNumberFormat="1" applyFont="1" applyFill="1" applyBorder="1" applyAlignment="1">
      <alignment/>
    </xf>
    <xf numFmtId="165" fontId="15" fillId="0" borderId="0" xfId="64" applyNumberFormat="1" applyFont="1" applyFill="1" applyBorder="1" applyAlignment="1">
      <alignment/>
    </xf>
    <xf numFmtId="169" fontId="66" fillId="0" borderId="0" xfId="58" applyNumberFormat="1" applyFont="1" applyFill="1" applyBorder="1">
      <alignment/>
      <protection/>
    </xf>
    <xf numFmtId="37" fontId="17" fillId="0" borderId="0" xfId="59" applyFont="1" applyFill="1">
      <alignment/>
      <protection/>
    </xf>
    <xf numFmtId="165" fontId="11" fillId="0" borderId="0" xfId="63" applyNumberFormat="1" applyFont="1" applyFill="1" applyAlignment="1">
      <alignment/>
    </xf>
    <xf numFmtId="0" fontId="9" fillId="0" borderId="0" xfId="58" applyFont="1" applyFill="1">
      <alignment/>
      <protection/>
    </xf>
    <xf numFmtId="172" fontId="9" fillId="0" borderId="0" xfId="64" applyNumberFormat="1" applyFont="1" applyFill="1" applyBorder="1" applyAlignment="1">
      <alignment/>
    </xf>
    <xf numFmtId="172" fontId="9" fillId="0" borderId="0" xfId="58" applyNumberFormat="1" applyFont="1" applyFill="1" applyBorder="1">
      <alignment/>
      <protection/>
    </xf>
    <xf numFmtId="172" fontId="11" fillId="0" borderId="0" xfId="59" applyNumberFormat="1" applyFont="1" applyFill="1">
      <alignment/>
      <protection/>
    </xf>
    <xf numFmtId="169" fontId="9" fillId="0" borderId="17" xfId="0" applyNumberFormat="1" applyFont="1" applyFill="1" applyBorder="1" applyAlignment="1">
      <alignment/>
    </xf>
    <xf numFmtId="3" fontId="3" fillId="33" borderId="14" xfId="0" applyNumberFormat="1" applyFont="1" applyFill="1" applyBorder="1" applyAlignment="1" applyProtection="1">
      <alignment horizontal="center"/>
      <protection/>
    </xf>
    <xf numFmtId="3" fontId="3" fillId="33" borderId="21" xfId="0" applyNumberFormat="1" applyFont="1" applyFill="1" applyBorder="1" applyAlignment="1" applyProtection="1">
      <alignment horizontal="center"/>
      <protection/>
    </xf>
    <xf numFmtId="3" fontId="3" fillId="33" borderId="16" xfId="0" applyNumberFormat="1" applyFont="1" applyFill="1" applyBorder="1" applyAlignment="1" applyProtection="1">
      <alignment horizontal="center"/>
      <protection/>
    </xf>
    <xf numFmtId="0" fontId="8" fillId="33" borderId="19" xfId="57" applyFont="1" applyFill="1" applyBorder="1" applyAlignment="1">
      <alignment horizontal="center" vertical="center"/>
      <protection/>
    </xf>
    <xf numFmtId="0" fontId="8" fillId="33" borderId="18" xfId="57" applyFont="1" applyFill="1" applyBorder="1" applyAlignment="1">
      <alignment horizontal="center" vertical="center"/>
      <protection/>
    </xf>
    <xf numFmtId="0" fontId="8" fillId="33" borderId="20" xfId="57" applyFont="1" applyFill="1" applyBorder="1" applyAlignment="1">
      <alignment horizontal="center" vertical="center"/>
      <protection/>
    </xf>
    <xf numFmtId="0" fontId="8" fillId="0" borderId="0" xfId="58" applyFont="1" applyAlignment="1">
      <alignment horizontal="center"/>
      <protection/>
    </xf>
    <xf numFmtId="0" fontId="8" fillId="0" borderId="19" xfId="57" applyFont="1" applyBorder="1" applyAlignment="1">
      <alignment horizontal="center" vertical="center"/>
      <protection/>
    </xf>
    <xf numFmtId="0" fontId="8" fillId="0" borderId="18" xfId="57" applyFont="1" applyBorder="1" applyAlignment="1">
      <alignment horizontal="center" vertical="center"/>
      <protection/>
    </xf>
    <xf numFmtId="0" fontId="8" fillId="0" borderId="15" xfId="57" applyFont="1" applyBorder="1" applyAlignment="1">
      <alignment horizontal="center" vertical="center"/>
      <protection/>
    </xf>
    <xf numFmtId="0" fontId="8" fillId="0" borderId="20" xfId="57" applyFont="1" applyBorder="1" applyAlignment="1">
      <alignment horizontal="center" vertical="center"/>
      <protection/>
    </xf>
    <xf numFmtId="37" fontId="3" fillId="34" borderId="14" xfId="0" applyNumberFormat="1" applyFont="1" applyFill="1" applyBorder="1" applyAlignment="1">
      <alignment horizontal="center" wrapText="1"/>
    </xf>
    <xf numFmtId="37" fontId="3" fillId="34" borderId="21" xfId="0" applyNumberFormat="1" applyFont="1" applyFill="1" applyBorder="1" applyAlignment="1">
      <alignment horizontal="center" wrapText="1"/>
    </xf>
    <xf numFmtId="37" fontId="3" fillId="34" borderId="16" xfId="0" applyNumberFormat="1" applyFont="1" applyFill="1" applyBorder="1" applyAlignment="1">
      <alignment horizontal="center" wrapText="1"/>
    </xf>
    <xf numFmtId="0" fontId="23" fillId="33" borderId="0" xfId="0" applyFont="1" applyFill="1" applyAlignment="1">
      <alignment horizontal="center" vertical="center" wrapText="1"/>
    </xf>
    <xf numFmtId="0" fontId="23" fillId="33" borderId="31" xfId="0" applyNumberFormat="1" applyFont="1" applyFill="1" applyBorder="1" applyAlignment="1">
      <alignment horizontal="center" vertical="center" wrapText="1"/>
    </xf>
    <xf numFmtId="0" fontId="23" fillId="33" borderId="32" xfId="0" applyNumberFormat="1" applyFont="1" applyFill="1" applyBorder="1" applyAlignment="1">
      <alignment horizontal="center" vertical="center" wrapText="1"/>
    </xf>
    <xf numFmtId="0" fontId="23" fillId="33" borderId="33" xfId="0" applyNumberFormat="1" applyFont="1" applyFill="1" applyBorder="1" applyAlignment="1">
      <alignment horizontal="center" vertical="center" wrapText="1"/>
    </xf>
    <xf numFmtId="0" fontId="23" fillId="33" borderId="34" xfId="0" applyNumberFormat="1" applyFont="1" applyFill="1" applyBorder="1" applyAlignment="1">
      <alignment horizontal="center" vertical="center" wrapText="1"/>
    </xf>
    <xf numFmtId="0" fontId="23" fillId="33" borderId="35" xfId="0" applyNumberFormat="1" applyFont="1" applyFill="1" applyBorder="1" applyAlignment="1">
      <alignment horizontal="center" vertical="center" wrapText="1"/>
    </xf>
    <xf numFmtId="0" fontId="23" fillId="33" borderId="36" xfId="0" applyNumberFormat="1" applyFont="1" applyFill="1" applyBorder="1" applyAlignment="1">
      <alignment horizontal="center" vertical="center" wrapText="1"/>
    </xf>
    <xf numFmtId="0" fontId="26" fillId="33" borderId="0" xfId="0" applyFont="1" applyFill="1" applyBorder="1" applyAlignment="1">
      <alignment horizontal="left" vertical="center" wrapText="1"/>
    </xf>
    <xf numFmtId="0" fontId="26" fillId="33" borderId="30" xfId="0" applyFont="1" applyFill="1" applyBorder="1" applyAlignment="1">
      <alignment horizontal="left" vertical="center" wrapText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6 2" xfId="44"/>
    <cellStyle name="Comma 7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10" xfId="57"/>
    <cellStyle name="Normal 15" xfId="58"/>
    <cellStyle name="Normal 3 2" xfId="59"/>
    <cellStyle name="Normal_MMA arrival and LOS 2005" xfId="60"/>
    <cellStyle name="Note" xfId="61"/>
    <cellStyle name="Output" xfId="62"/>
    <cellStyle name="Percent" xfId="63"/>
    <cellStyle name="Percent 2" xfId="64"/>
    <cellStyle name="Percent 4 2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1"/>
  <sheetViews>
    <sheetView tabSelected="1" zoomScalePageLayoutView="0" workbookViewId="0" topLeftCell="A1">
      <selection activeCell="A1" sqref="A1"/>
    </sheetView>
  </sheetViews>
  <sheetFormatPr defaultColWidth="8.8515625" defaultRowHeight="12.75"/>
  <cols>
    <col min="1" max="1" width="36.140625" style="11" customWidth="1"/>
    <col min="2" max="3" width="11.8515625" style="49" customWidth="1"/>
    <col min="4" max="4" width="11.8515625" style="67" customWidth="1"/>
    <col min="5" max="6" width="11.8515625" style="49" customWidth="1"/>
    <col min="7" max="7" width="11.8515625" style="67" customWidth="1"/>
    <col min="8" max="8" width="8.8515625" style="11" customWidth="1"/>
    <col min="9" max="9" width="13.140625" style="5" bestFit="1" customWidth="1"/>
    <col min="10" max="10" width="12.421875" style="5" bestFit="1" customWidth="1"/>
    <col min="11" max="13" width="8.8515625" style="5" customWidth="1"/>
    <col min="14" max="16384" width="8.8515625" style="11" customWidth="1"/>
  </cols>
  <sheetData>
    <row r="1" spans="1:13" s="4" customFormat="1" ht="12.75">
      <c r="A1" s="1" t="s">
        <v>0</v>
      </c>
      <c r="B1" s="2"/>
      <c r="C1" s="2"/>
      <c r="D1" s="3"/>
      <c r="E1" s="2"/>
      <c r="F1" s="2"/>
      <c r="G1" s="3"/>
      <c r="I1" s="5"/>
      <c r="J1" s="5"/>
      <c r="K1" s="5"/>
      <c r="L1" s="5"/>
      <c r="M1" s="5"/>
    </row>
    <row r="2" spans="2:13" s="4" customFormat="1" ht="12.75">
      <c r="B2" s="6"/>
      <c r="C2" s="6"/>
      <c r="D2" s="7"/>
      <c r="E2" s="6"/>
      <c r="F2" s="6"/>
      <c r="G2" s="7"/>
      <c r="I2" s="5"/>
      <c r="J2" s="5"/>
      <c r="K2" s="5"/>
      <c r="L2" s="5"/>
      <c r="M2" s="5"/>
    </row>
    <row r="3" spans="1:7" ht="12.75">
      <c r="A3" s="8"/>
      <c r="B3" s="347" t="s">
        <v>1</v>
      </c>
      <c r="C3" s="348"/>
      <c r="D3" s="349"/>
      <c r="E3" s="9" t="s">
        <v>2</v>
      </c>
      <c r="F3" s="9"/>
      <c r="G3" s="10"/>
    </row>
    <row r="4" spans="1:7" ht="12.75">
      <c r="A4" s="12"/>
      <c r="B4" s="13" t="s">
        <v>3</v>
      </c>
      <c r="C4" s="14" t="s">
        <v>4</v>
      </c>
      <c r="D4" s="15" t="s">
        <v>5</v>
      </c>
      <c r="E4" s="13" t="str">
        <f>+B4</f>
        <v>2018P</v>
      </c>
      <c r="F4" s="16" t="str">
        <f>+C4</f>
        <v>2017P</v>
      </c>
      <c r="G4" s="15" t="s">
        <v>5</v>
      </c>
    </row>
    <row r="5" spans="1:7" ht="12.75">
      <c r="A5" s="17"/>
      <c r="B5" s="18"/>
      <c r="C5" s="19"/>
      <c r="D5" s="20"/>
      <c r="E5" s="18"/>
      <c r="F5" s="19"/>
      <c r="G5" s="20"/>
    </row>
    <row r="6" spans="1:7" ht="12.75">
      <c r="A6" s="21" t="s">
        <v>6</v>
      </c>
      <c r="B6" s="22">
        <v>890366.4689714959</v>
      </c>
      <c r="C6" s="22">
        <v>792670.5770788676</v>
      </c>
      <c r="D6" s="23">
        <v>12.3249045338172</v>
      </c>
      <c r="E6" s="22">
        <v>2438646.593729982</v>
      </c>
      <c r="F6" s="22">
        <v>2223938.6274692826</v>
      </c>
      <c r="G6" s="23">
        <v>9.65440159223392</v>
      </c>
    </row>
    <row r="7" spans="1:7" ht="12.75">
      <c r="A7" s="21" t="s">
        <v>7</v>
      </c>
      <c r="B7" s="22">
        <v>612662.4689737387</v>
      </c>
      <c r="C7" s="22">
        <v>534852.5770809798</v>
      </c>
      <c r="D7" s="23">
        <v>14.547913804102</v>
      </c>
      <c r="E7" s="22">
        <v>1626753.5937292394</v>
      </c>
      <c r="F7" s="22">
        <v>1451141.62747163</v>
      </c>
      <c r="G7" s="23">
        <v>12.1016421094324</v>
      </c>
    </row>
    <row r="8" spans="1:7" ht="12.75">
      <c r="A8" s="21" t="s">
        <v>8</v>
      </c>
      <c r="B8" s="22">
        <v>277703.99999999703</v>
      </c>
      <c r="C8" s="22">
        <v>257817.9999999978</v>
      </c>
      <c r="D8" s="23">
        <v>7.71319302763943</v>
      </c>
      <c r="E8" s="22">
        <v>811893.0000000256</v>
      </c>
      <c r="F8" s="22">
        <v>772797.0000000016</v>
      </c>
      <c r="G8" s="23">
        <v>5.05902585025872</v>
      </c>
    </row>
    <row r="9" spans="1:7" ht="12.75">
      <c r="A9" s="21" t="s">
        <v>9</v>
      </c>
      <c r="B9" s="22">
        <v>7746234.499920465</v>
      </c>
      <c r="C9" s="22">
        <v>7036231.002165772</v>
      </c>
      <c r="D9" s="23">
        <v>10.0906791936784</v>
      </c>
      <c r="E9" s="22">
        <v>22767446.56397192</v>
      </c>
      <c r="F9" s="22">
        <v>21155927.448806897</v>
      </c>
      <c r="G9" s="23">
        <v>7.61734090393616</v>
      </c>
    </row>
    <row r="10" spans="1:7" ht="12.75">
      <c r="A10" s="21" t="s">
        <v>10</v>
      </c>
      <c r="B10" s="22">
        <v>249878.53225550277</v>
      </c>
      <c r="C10" s="22">
        <v>226975.19361825084</v>
      </c>
      <c r="D10" s="23">
        <v>10.0906791936801</v>
      </c>
      <c r="E10" s="22">
        <v>252971.6284885769</v>
      </c>
      <c r="F10" s="22">
        <v>235065.86054229885</v>
      </c>
      <c r="G10" s="23">
        <v>7.61734090393616</v>
      </c>
    </row>
    <row r="11" spans="1:8" ht="12.75">
      <c r="A11" s="21" t="s">
        <v>11</v>
      </c>
      <c r="B11" s="22">
        <v>1173108</v>
      </c>
      <c r="C11" s="22">
        <v>1051514</v>
      </c>
      <c r="D11" s="23">
        <v>11.5637071879214</v>
      </c>
      <c r="E11" s="22">
        <v>3302061</v>
      </c>
      <c r="F11" s="22">
        <v>2987920</v>
      </c>
      <c r="G11" s="23">
        <v>10.5137018394067</v>
      </c>
      <c r="H11" s="24"/>
    </row>
    <row r="12" spans="1:8" ht="12.75">
      <c r="A12" s="21" t="s">
        <v>12</v>
      </c>
      <c r="B12" s="25">
        <v>87.69999694824219</v>
      </c>
      <c r="C12" s="25">
        <v>85.0999984741211</v>
      </c>
      <c r="D12" s="23">
        <v>3.05522740392499</v>
      </c>
      <c r="E12" s="25">
        <v>85.69999694824219</v>
      </c>
      <c r="F12" s="25">
        <v>85.9000015258789</v>
      </c>
      <c r="G12" s="23">
        <v>-0.232834195673982</v>
      </c>
      <c r="H12" s="26"/>
    </row>
    <row r="13" spans="1:7" ht="12.75">
      <c r="A13" s="17"/>
      <c r="B13" s="22"/>
      <c r="C13" s="22"/>
      <c r="D13" s="23"/>
      <c r="E13" s="22"/>
      <c r="F13" s="22"/>
      <c r="G13" s="23"/>
    </row>
    <row r="14" spans="1:7" ht="12.75">
      <c r="A14" s="21" t="s">
        <v>13</v>
      </c>
      <c r="B14" s="22"/>
      <c r="C14" s="22"/>
      <c r="D14" s="23"/>
      <c r="E14" s="22"/>
      <c r="F14" s="22"/>
      <c r="G14" s="23"/>
    </row>
    <row r="15" spans="1:7" ht="12.75">
      <c r="A15" s="21" t="s">
        <v>14</v>
      </c>
      <c r="B15" s="22">
        <v>510957.8981021557</v>
      </c>
      <c r="C15" s="22">
        <v>465271.5656146411</v>
      </c>
      <c r="D15" s="23">
        <v>9.8192831593225</v>
      </c>
      <c r="E15" s="22">
        <v>1428392.0176483658</v>
      </c>
      <c r="F15" s="22">
        <v>1331565.0495635143</v>
      </c>
      <c r="G15" s="23">
        <v>7.2716663835981</v>
      </c>
    </row>
    <row r="16" spans="1:7" ht="12.75">
      <c r="A16" s="21" t="s">
        <v>15</v>
      </c>
      <c r="B16" s="22">
        <v>392368.73348414554</v>
      </c>
      <c r="C16" s="22">
        <v>356785.0540962214</v>
      </c>
      <c r="D16" s="23">
        <v>9.97342208688136</v>
      </c>
      <c r="E16" s="22">
        <v>1080712.5698571126</v>
      </c>
      <c r="F16" s="22">
        <v>1004349.7401577092</v>
      </c>
      <c r="G16" s="23">
        <v>7.60321097782257</v>
      </c>
    </row>
    <row r="17" spans="1:7" ht="12.75">
      <c r="A17" s="21" t="s">
        <v>16</v>
      </c>
      <c r="B17" s="22">
        <v>20881.684088753776</v>
      </c>
      <c r="C17" s="22">
        <v>20530.02313183285</v>
      </c>
      <c r="D17" s="23">
        <v>1.71291067069309</v>
      </c>
      <c r="E17" s="22">
        <v>54898.79940181411</v>
      </c>
      <c r="F17" s="22">
        <v>54826.28457431913</v>
      </c>
      <c r="G17" s="23">
        <v>0.132262888244207</v>
      </c>
    </row>
    <row r="18" spans="1:7" ht="12.75">
      <c r="A18" s="17"/>
      <c r="B18" s="22"/>
      <c r="C18" s="22"/>
      <c r="D18" s="23"/>
      <c r="E18" s="22"/>
      <c r="F18" s="22"/>
      <c r="G18" s="23"/>
    </row>
    <row r="19" spans="1:7" ht="12.75">
      <c r="A19" s="21" t="s">
        <v>17</v>
      </c>
      <c r="B19" s="22">
        <v>125333.15688778501</v>
      </c>
      <c r="C19" s="22">
        <v>102368.47031416705</v>
      </c>
      <c r="D19" s="23">
        <v>22.433359122335</v>
      </c>
      <c r="E19" s="22">
        <v>338571.85534545995</v>
      </c>
      <c r="F19" s="22">
        <v>296104.7609452002</v>
      </c>
      <c r="G19" s="23">
        <v>14.3419154304375</v>
      </c>
    </row>
    <row r="20" spans="1:7" ht="12.75">
      <c r="A20" s="21" t="s">
        <v>18</v>
      </c>
      <c r="B20" s="22">
        <v>75416.6626691006</v>
      </c>
      <c r="C20" s="22">
        <v>57178.59701221229</v>
      </c>
      <c r="D20" s="23">
        <v>31.896665203228</v>
      </c>
      <c r="E20" s="22">
        <v>194787.89220293425</v>
      </c>
      <c r="F20" s="22">
        <v>160458.26602749378</v>
      </c>
      <c r="G20" s="23">
        <v>21.3947383486983</v>
      </c>
    </row>
    <row r="21" spans="1:7" ht="12.75">
      <c r="A21" s="21" t="s">
        <v>19</v>
      </c>
      <c r="B21" s="22">
        <v>11470.643365429189</v>
      </c>
      <c r="C21" s="22">
        <v>8608.903833645483</v>
      </c>
      <c r="D21" s="23">
        <v>33.2416250324391</v>
      </c>
      <c r="E21" s="22">
        <v>29447.81393040937</v>
      </c>
      <c r="F21" s="22">
        <v>24958.233903788394</v>
      </c>
      <c r="G21" s="23">
        <v>17.9883722699606</v>
      </c>
    </row>
    <row r="22" spans="1:7" ht="12.75">
      <c r="A22" s="17"/>
      <c r="B22" s="22"/>
      <c r="C22" s="22"/>
      <c r="D22" s="23"/>
      <c r="E22" s="22"/>
      <c r="F22" s="22"/>
      <c r="G22" s="23"/>
    </row>
    <row r="23" spans="1:7" ht="12.75">
      <c r="A23" s="21" t="s">
        <v>20</v>
      </c>
      <c r="B23" s="22">
        <v>264580.4786626282</v>
      </c>
      <c r="C23" s="22">
        <v>243693.73433520517</v>
      </c>
      <c r="D23" s="23">
        <v>8.57089920034339</v>
      </c>
      <c r="E23" s="22">
        <v>722027.0910834773</v>
      </c>
      <c r="F23" s="22">
        <v>671670.8304305278</v>
      </c>
      <c r="G23" s="23">
        <v>7.49716354671411</v>
      </c>
    </row>
    <row r="24" spans="1:7" ht="12.75">
      <c r="A24" s="21" t="s">
        <v>21</v>
      </c>
      <c r="B24" s="22">
        <v>259868.03266942909</v>
      </c>
      <c r="C24" s="22">
        <v>239355.86680824956</v>
      </c>
      <c r="D24" s="23">
        <v>8.56973598963924</v>
      </c>
      <c r="E24" s="22">
        <v>708003.4327299107</v>
      </c>
      <c r="F24" s="22">
        <v>660348.167783262</v>
      </c>
      <c r="G24" s="23">
        <v>7.21668769167995</v>
      </c>
    </row>
    <row r="25" spans="1:7" ht="12.75">
      <c r="A25" s="21" t="s">
        <v>22</v>
      </c>
      <c r="B25" s="22">
        <v>179111.45394989438</v>
      </c>
      <c r="C25" s="22">
        <v>163324.76849596755</v>
      </c>
      <c r="D25" s="23">
        <v>9.66582447922869</v>
      </c>
      <c r="E25" s="22">
        <v>469529.32941589295</v>
      </c>
      <c r="F25" s="22">
        <v>427248.43319756305</v>
      </c>
      <c r="G25" s="23">
        <v>9.89609157882596</v>
      </c>
    </row>
    <row r="26" spans="1:7" ht="12.75">
      <c r="A26" s="21" t="s">
        <v>23</v>
      </c>
      <c r="B26" s="22">
        <v>14088.130391966944</v>
      </c>
      <c r="C26" s="22">
        <v>12011.16934349841</v>
      </c>
      <c r="D26" s="23">
        <v>17.2919137934957</v>
      </c>
      <c r="E26" s="22">
        <v>36155.38616280831</v>
      </c>
      <c r="F26" s="22">
        <v>35703.30000438527</v>
      </c>
      <c r="G26" s="23">
        <v>1.26623073600342</v>
      </c>
    </row>
    <row r="27" spans="1:7" ht="12.75">
      <c r="A27" s="17"/>
      <c r="B27" s="22"/>
      <c r="C27" s="22"/>
      <c r="D27" s="23"/>
      <c r="E27" s="22"/>
      <c r="F27" s="22"/>
      <c r="G27" s="23"/>
    </row>
    <row r="28" spans="1:7" ht="12.75">
      <c r="A28" s="21" t="s">
        <v>24</v>
      </c>
      <c r="B28" s="22">
        <v>4834.661263618999</v>
      </c>
      <c r="C28" s="22">
        <v>5516.36043322344</v>
      </c>
      <c r="D28" s="23">
        <v>-12.3577706325853</v>
      </c>
      <c r="E28" s="22">
        <v>15868.551333319607</v>
      </c>
      <c r="F28" s="22">
        <v>15726.661177322876</v>
      </c>
      <c r="G28" s="23">
        <v>0.902226826132236</v>
      </c>
    </row>
    <row r="29" spans="1:7" ht="12.75">
      <c r="A29" s="21" t="s">
        <v>25</v>
      </c>
      <c r="B29" s="22">
        <v>777.024307868216</v>
      </c>
      <c r="C29" s="22">
        <v>846.731165111851</v>
      </c>
      <c r="D29" s="23">
        <v>-8.23246623199784</v>
      </c>
      <c r="E29" s="22">
        <v>2497.156375261638</v>
      </c>
      <c r="F29" s="22">
        <v>2422.050335342409</v>
      </c>
      <c r="G29" s="23">
        <v>3.10092811958885</v>
      </c>
    </row>
    <row r="30" spans="1:7" ht="12.75">
      <c r="A30" s="21" t="s">
        <v>26</v>
      </c>
      <c r="B30" s="22">
        <v>2190.140610942409</v>
      </c>
      <c r="C30" s="22">
        <v>2670.1674670254824</v>
      </c>
      <c r="D30" s="23">
        <v>-17.9774063616248</v>
      </c>
      <c r="E30" s="22">
        <v>7136.506151323326</v>
      </c>
      <c r="F30" s="22">
        <v>6473.988663948709</v>
      </c>
      <c r="G30" s="23">
        <v>10.2335286909589</v>
      </c>
    </row>
    <row r="31" spans="1:7" ht="12.75">
      <c r="A31" s="17"/>
      <c r="B31" s="22"/>
      <c r="C31" s="22"/>
      <c r="D31" s="23"/>
      <c r="E31" s="22"/>
      <c r="F31" s="22"/>
      <c r="G31" s="23"/>
    </row>
    <row r="32" spans="1:7" ht="12.75">
      <c r="A32" s="21" t="s">
        <v>27</v>
      </c>
      <c r="B32" s="22">
        <v>6893.236481932023</v>
      </c>
      <c r="C32" s="22">
        <v>6150.399746528977</v>
      </c>
      <c r="D32" s="23">
        <v>12.077861049963</v>
      </c>
      <c r="E32" s="22">
        <v>19353.49999403712</v>
      </c>
      <c r="F32" s="22">
        <v>15149.805003010413</v>
      </c>
      <c r="G32" s="23">
        <v>27.7475187977099</v>
      </c>
    </row>
    <row r="33" spans="1:7" ht="12.75">
      <c r="A33" s="21" t="s">
        <v>28</v>
      </c>
      <c r="B33" s="22">
        <v>1450.1632115320826</v>
      </c>
      <c r="C33" s="22">
        <v>1203.44916457717</v>
      </c>
      <c r="D33" s="23">
        <v>20.5005790204354</v>
      </c>
      <c r="E33" s="22">
        <v>3414.2401019975787</v>
      </c>
      <c r="F33" s="22">
        <v>2351.290598461789</v>
      </c>
      <c r="G33" s="23">
        <v>45.2070664609117</v>
      </c>
    </row>
    <row r="34" spans="1:7" ht="12.75">
      <c r="A34" s="21" t="s">
        <v>29</v>
      </c>
      <c r="B34" s="22">
        <v>3060.215454184858</v>
      </c>
      <c r="C34" s="22">
        <v>3220.3737178431725</v>
      </c>
      <c r="D34" s="23">
        <v>-4.97328191355317</v>
      </c>
      <c r="E34" s="22">
        <v>9699.510723855565</v>
      </c>
      <c r="F34" s="22">
        <v>8089.6722814246095</v>
      </c>
      <c r="G34" s="23">
        <v>19.8999216090304</v>
      </c>
    </row>
    <row r="35" spans="1:7" ht="12.75">
      <c r="A35" s="17"/>
      <c r="B35" s="22"/>
      <c r="C35" s="22"/>
      <c r="D35" s="23"/>
      <c r="E35" s="22"/>
      <c r="F35" s="22"/>
      <c r="G35" s="23"/>
    </row>
    <row r="36" spans="1:7" ht="12.75">
      <c r="A36" s="21" t="s">
        <v>30</v>
      </c>
      <c r="B36" s="22">
        <v>175732.95675036454</v>
      </c>
      <c r="C36" s="22">
        <v>151875.76215173345</v>
      </c>
      <c r="D36" s="23">
        <v>15.708362058981</v>
      </c>
      <c r="E36" s="22">
        <v>495557.50182788377</v>
      </c>
      <c r="F36" s="22">
        <v>439408.9548733263</v>
      </c>
      <c r="G36" s="23">
        <v>12.7781981527309</v>
      </c>
    </row>
    <row r="37" spans="1:7" ht="12.75">
      <c r="A37" s="21" t="s">
        <v>31</v>
      </c>
      <c r="B37" s="22">
        <v>151560.85074101598</v>
      </c>
      <c r="C37" s="22">
        <v>128464.97204302892</v>
      </c>
      <c r="D37" s="23">
        <v>17.9783471951025</v>
      </c>
      <c r="E37" s="22">
        <v>428064.16643025074</v>
      </c>
      <c r="F37" s="22">
        <v>373963.9217078734</v>
      </c>
      <c r="G37" s="23">
        <v>14.4667016206548</v>
      </c>
    </row>
    <row r="38" spans="1:7" ht="12.75">
      <c r="A38" s="21" t="s">
        <v>32</v>
      </c>
      <c r="B38" s="22">
        <v>62138.96116666519</v>
      </c>
      <c r="C38" s="22">
        <v>55507.06897441661</v>
      </c>
      <c r="D38" s="23">
        <v>11.9478335188357</v>
      </c>
      <c r="E38" s="22">
        <v>180127.79081774392</v>
      </c>
      <c r="F38" s="22">
        <v>159393.61805549517</v>
      </c>
      <c r="G38" s="23">
        <v>13.0081574251171</v>
      </c>
    </row>
    <row r="39" spans="1:7" ht="12.75">
      <c r="A39" s="21" t="s">
        <v>33</v>
      </c>
      <c r="B39" s="22">
        <v>96385.0252183444</v>
      </c>
      <c r="C39" s="22">
        <v>81253.75873801121</v>
      </c>
      <c r="D39" s="23">
        <v>18.6222357160379</v>
      </c>
      <c r="E39" s="22">
        <v>260758.09737211803</v>
      </c>
      <c r="F39" s="22">
        <v>228205.9480030765</v>
      </c>
      <c r="G39" s="23">
        <v>14.2643737614598</v>
      </c>
    </row>
    <row r="40" spans="1:7" ht="12.75">
      <c r="A40" s="21" t="s">
        <v>34</v>
      </c>
      <c r="B40" s="22">
        <v>9500.188886699332</v>
      </c>
      <c r="C40" s="22">
        <v>11934.683956904468</v>
      </c>
      <c r="D40" s="23">
        <v>-20.3984879616081</v>
      </c>
      <c r="E40" s="22">
        <v>27850.84722714476</v>
      </c>
      <c r="F40" s="22">
        <v>31196.364066895978</v>
      </c>
      <c r="G40" s="23">
        <v>-10.7240601262931</v>
      </c>
    </row>
    <row r="41" spans="1:7" ht="12.75">
      <c r="A41" s="17"/>
      <c r="B41" s="22"/>
      <c r="C41" s="22"/>
      <c r="D41" s="23"/>
      <c r="E41" s="22"/>
      <c r="F41" s="22"/>
      <c r="G41" s="23"/>
    </row>
    <row r="42" spans="1:7" ht="12.75">
      <c r="A42" s="21" t="s">
        <v>35</v>
      </c>
      <c r="B42" s="22">
        <v>497997.735488283</v>
      </c>
      <c r="C42" s="22">
        <v>435885.5229840088</v>
      </c>
      <c r="D42" s="23">
        <v>14.2496617183023</v>
      </c>
      <c r="E42" s="22">
        <v>1357934.0238720102</v>
      </c>
      <c r="F42" s="22">
        <v>1219588.887312719</v>
      </c>
      <c r="G42" s="23">
        <v>11.3435878268886</v>
      </c>
    </row>
    <row r="43" spans="1:7" ht="12.75">
      <c r="A43" s="21" t="s">
        <v>36</v>
      </c>
      <c r="B43" s="22">
        <v>379408.57086949394</v>
      </c>
      <c r="C43" s="22">
        <v>327399.0114653543</v>
      </c>
      <c r="D43" s="23">
        <v>15.8856800365273</v>
      </c>
      <c r="E43" s="22">
        <v>1010254.5760802669</v>
      </c>
      <c r="F43" s="22">
        <v>892373.5779064051</v>
      </c>
      <c r="G43" s="23">
        <v>13.2098261414712</v>
      </c>
    </row>
    <row r="44" spans="1:7" ht="12.75">
      <c r="A44" s="21" t="s">
        <v>37</v>
      </c>
      <c r="B44" s="22">
        <v>118589.16461838652</v>
      </c>
      <c r="C44" s="22">
        <v>108486.51151896307</v>
      </c>
      <c r="D44" s="23">
        <v>9.31235870521797</v>
      </c>
      <c r="E44" s="22">
        <v>347679.4477908986</v>
      </c>
      <c r="F44" s="22">
        <v>327215.30940645275</v>
      </c>
      <c r="G44" s="23">
        <v>6.25402840153368</v>
      </c>
    </row>
    <row r="45" spans="1:7" ht="12.75">
      <c r="A45" s="21" t="s">
        <v>38</v>
      </c>
      <c r="B45" s="22">
        <v>745509.062840515</v>
      </c>
      <c r="C45" s="22">
        <v>660592.358671463</v>
      </c>
      <c r="D45" s="23">
        <v>12.8546300989358</v>
      </c>
      <c r="E45" s="22">
        <v>2011699.2853262618</v>
      </c>
      <c r="F45" s="22">
        <v>1825035.728319799</v>
      </c>
      <c r="G45" s="23">
        <v>10.2279398759121</v>
      </c>
    </row>
    <row r="46" spans="1:7" ht="12.75">
      <c r="A46" s="21" t="s">
        <v>39</v>
      </c>
      <c r="B46" s="22">
        <v>144857.4061314101</v>
      </c>
      <c r="C46" s="22">
        <v>132078.2184083711</v>
      </c>
      <c r="D46" s="23">
        <v>9.67546948848688</v>
      </c>
      <c r="E46" s="22">
        <v>426947.3084029335</v>
      </c>
      <c r="F46" s="22">
        <v>398902.89915091894</v>
      </c>
      <c r="G46" s="23">
        <v>7.03038491615584</v>
      </c>
    </row>
    <row r="47" spans="1:7" ht="12.75">
      <c r="A47" s="21" t="s">
        <v>40</v>
      </c>
      <c r="B47" s="27">
        <v>1.2170493610415425</v>
      </c>
      <c r="C47" s="27">
        <v>1.2243906272430916</v>
      </c>
      <c r="D47" s="28">
        <v>-0.599585298858346</v>
      </c>
      <c r="E47" s="27">
        <v>1.2325471294647512</v>
      </c>
      <c r="F47" s="27">
        <v>1.2402785604218471</v>
      </c>
      <c r="G47" s="28">
        <v>-0.623362460967341</v>
      </c>
    </row>
    <row r="48" spans="1:7" ht="12.75">
      <c r="A48" s="17"/>
      <c r="B48" s="27"/>
      <c r="C48" s="27"/>
      <c r="D48" s="28"/>
      <c r="E48" s="27"/>
      <c r="F48" s="27"/>
      <c r="G48" s="28"/>
    </row>
    <row r="49" spans="1:7" ht="12.75">
      <c r="A49" s="21" t="s">
        <v>41</v>
      </c>
      <c r="B49" s="27"/>
      <c r="C49" s="27"/>
      <c r="D49" s="28"/>
      <c r="E49" s="27"/>
      <c r="F49" s="27"/>
      <c r="G49" s="28"/>
    </row>
    <row r="50" spans="1:7" ht="12.75">
      <c r="A50" s="21" t="s">
        <v>42</v>
      </c>
      <c r="B50" s="27">
        <v>8.700051911061413</v>
      </c>
      <c r="C50" s="27">
        <v>8.876614328357611</v>
      </c>
      <c r="D50" s="23">
        <v>-1.9890738829572</v>
      </c>
      <c r="E50" s="27">
        <v>9.336099220981602</v>
      </c>
      <c r="F50" s="27">
        <v>9.512819817730831</v>
      </c>
      <c r="G50" s="23">
        <v>-1.85770991288873</v>
      </c>
    </row>
    <row r="51" spans="1:8" ht="12.75">
      <c r="A51" s="17"/>
      <c r="B51" s="22"/>
      <c r="C51" s="22"/>
      <c r="D51" s="23"/>
      <c r="E51" s="22"/>
      <c r="F51" s="22"/>
      <c r="G51" s="23"/>
      <c r="H51" s="29"/>
    </row>
    <row r="52" spans="1:10" ht="12.75">
      <c r="A52" s="21" t="s">
        <v>43</v>
      </c>
      <c r="B52" s="22"/>
      <c r="C52" s="22"/>
      <c r="D52" s="23"/>
      <c r="E52" s="22"/>
      <c r="F52" s="22"/>
      <c r="G52" s="23"/>
      <c r="H52" s="29"/>
      <c r="I52" s="30"/>
      <c r="J52" s="31"/>
    </row>
    <row r="53" spans="1:11" ht="12.75">
      <c r="A53" s="21" t="s">
        <v>44</v>
      </c>
      <c r="B53" s="22">
        <v>535757.2633822022</v>
      </c>
      <c r="C53" s="22">
        <v>486287.6241748565</v>
      </c>
      <c r="D53" s="23">
        <v>10.1729175796499</v>
      </c>
      <c r="E53" s="22">
        <v>1471842.3964616684</v>
      </c>
      <c r="F53" s="22">
        <v>1353412.3350075271</v>
      </c>
      <c r="G53" s="23">
        <v>8.75047894797579</v>
      </c>
      <c r="H53" s="32"/>
      <c r="I53" s="31"/>
      <c r="J53" s="31"/>
      <c r="K53" s="32"/>
    </row>
    <row r="54" spans="1:11" ht="12.75">
      <c r="A54" s="21" t="s">
        <v>45</v>
      </c>
      <c r="B54" s="22">
        <v>463737.164840463</v>
      </c>
      <c r="C54" s="22">
        <v>425354.90012949303</v>
      </c>
      <c r="D54" s="23">
        <v>9.02358588070458</v>
      </c>
      <c r="E54" s="22">
        <v>1265130.86779985</v>
      </c>
      <c r="F54" s="22">
        <v>1172374.7758587375</v>
      </c>
      <c r="G54" s="23">
        <v>7.9118123189891</v>
      </c>
      <c r="H54" s="32"/>
      <c r="I54" s="31"/>
      <c r="J54" s="31"/>
      <c r="K54" s="32"/>
    </row>
    <row r="55" spans="1:9" ht="12.75">
      <c r="A55" s="21" t="s">
        <v>46</v>
      </c>
      <c r="B55" s="22">
        <v>158278.924840027</v>
      </c>
      <c r="C55" s="22">
        <v>143475.05444763583</v>
      </c>
      <c r="D55" s="23">
        <v>10.3180796476325</v>
      </c>
      <c r="E55" s="22">
        <v>431576.7382336762</v>
      </c>
      <c r="F55" s="22">
        <v>403514.64703357825</v>
      </c>
      <c r="G55" s="23">
        <v>6.95441699734948</v>
      </c>
      <c r="H55" s="32"/>
      <c r="I55" s="32"/>
    </row>
    <row r="56" spans="1:9" ht="12.75">
      <c r="A56" s="21" t="s">
        <v>47</v>
      </c>
      <c r="B56" s="22">
        <v>125596.88097054971</v>
      </c>
      <c r="C56" s="22">
        <v>114343.37949459701</v>
      </c>
      <c r="D56" s="23">
        <v>9.84184788458561</v>
      </c>
      <c r="E56" s="22">
        <v>330319.3552248635</v>
      </c>
      <c r="F56" s="22">
        <v>313949.279920471</v>
      </c>
      <c r="G56" s="23">
        <v>5.21424202933013</v>
      </c>
      <c r="H56" s="32"/>
      <c r="I56" s="32"/>
    </row>
    <row r="57" spans="1:11" ht="12.75">
      <c r="A57" s="21" t="s">
        <v>48</v>
      </c>
      <c r="B57" s="22">
        <v>72684.27076630789</v>
      </c>
      <c r="C57" s="22">
        <v>64645.49127280917</v>
      </c>
      <c r="D57" s="23">
        <v>12.4351742638546</v>
      </c>
      <c r="E57" s="22">
        <v>192171.99794172525</v>
      </c>
      <c r="F57" s="22">
        <v>177737.46027194127</v>
      </c>
      <c r="G57" s="23">
        <v>8.12126922917594</v>
      </c>
      <c r="H57" s="32"/>
      <c r="I57" s="31"/>
      <c r="J57" s="31"/>
      <c r="K57" s="32"/>
    </row>
    <row r="58" spans="1:11" ht="12.75">
      <c r="A58" s="33" t="s">
        <v>49</v>
      </c>
      <c r="B58" s="34">
        <v>54408.90286455595</v>
      </c>
      <c r="C58" s="34">
        <v>48926.72527330496</v>
      </c>
      <c r="D58" s="35">
        <v>11.204873329714</v>
      </c>
      <c r="E58" s="34">
        <v>144415.47186902698</v>
      </c>
      <c r="F58" s="34">
        <v>133852.84846211443</v>
      </c>
      <c r="G58" s="35">
        <v>7.89122049195851</v>
      </c>
      <c r="H58" s="32"/>
      <c r="I58" s="31"/>
      <c r="J58" s="31"/>
      <c r="K58" s="32"/>
    </row>
    <row r="59" spans="1:9" ht="12.75">
      <c r="A59" s="36" t="s">
        <v>50</v>
      </c>
      <c r="B59" s="37"/>
      <c r="C59" s="37"/>
      <c r="D59" s="38"/>
      <c r="E59" s="37"/>
      <c r="F59" s="37"/>
      <c r="G59" s="38"/>
      <c r="H59" s="32"/>
      <c r="I59" s="32"/>
    </row>
    <row r="60" spans="2:9" ht="12.75">
      <c r="B60" s="39"/>
      <c r="C60" s="39"/>
      <c r="D60" s="40"/>
      <c r="E60" s="39"/>
      <c r="F60" s="39"/>
      <c r="G60" s="40"/>
      <c r="H60" s="32"/>
      <c r="I60" s="32"/>
    </row>
    <row r="61" spans="1:9" ht="12.75">
      <c r="A61" s="1" t="s">
        <v>51</v>
      </c>
      <c r="B61" s="2"/>
      <c r="C61" s="2"/>
      <c r="D61" s="3"/>
      <c r="E61" s="2"/>
      <c r="F61" s="2"/>
      <c r="G61" s="3"/>
      <c r="H61" s="32"/>
      <c r="I61" s="32"/>
    </row>
    <row r="62" spans="1:9" ht="12.75">
      <c r="A62" s="41"/>
      <c r="B62" s="42"/>
      <c r="C62" s="42"/>
      <c r="D62" s="43"/>
      <c r="E62" s="42"/>
      <c r="F62" s="42"/>
      <c r="G62" s="43"/>
      <c r="H62" s="32"/>
      <c r="I62" s="32"/>
    </row>
    <row r="63" spans="1:9" ht="12.75">
      <c r="A63" s="8"/>
      <c r="B63" s="44" t="str">
        <f>+B3</f>
        <v>MARCH</v>
      </c>
      <c r="C63" s="9"/>
      <c r="D63" s="10"/>
      <c r="E63" s="9" t="s">
        <v>2</v>
      </c>
      <c r="F63" s="9"/>
      <c r="G63" s="10"/>
      <c r="H63" s="32"/>
      <c r="I63" s="32"/>
    </row>
    <row r="64" spans="1:9" ht="12.75">
      <c r="A64" s="12"/>
      <c r="B64" s="13" t="str">
        <f>+B4</f>
        <v>2018P</v>
      </c>
      <c r="C64" s="16" t="str">
        <f>+C4</f>
        <v>2017P</v>
      </c>
      <c r="D64" s="15" t="s">
        <v>5</v>
      </c>
      <c r="E64" s="13" t="str">
        <f>+B64</f>
        <v>2018P</v>
      </c>
      <c r="F64" s="16" t="str">
        <f>+C64</f>
        <v>2017P</v>
      </c>
      <c r="G64" s="15" t="s">
        <v>5</v>
      </c>
      <c r="H64" s="32"/>
      <c r="I64" s="32"/>
    </row>
    <row r="65" spans="1:13" s="4" customFormat="1" ht="12.75">
      <c r="A65" s="17"/>
      <c r="B65" s="45"/>
      <c r="C65" s="22"/>
      <c r="D65" s="46"/>
      <c r="E65" s="45"/>
      <c r="F65" s="22"/>
      <c r="G65" s="20"/>
      <c r="H65" s="32"/>
      <c r="I65" s="32"/>
      <c r="J65" s="5"/>
      <c r="K65" s="5"/>
      <c r="L65" s="5"/>
      <c r="M65" s="5"/>
    </row>
    <row r="66" spans="1:13" s="4" customFormat="1" ht="12.75">
      <c r="A66" s="21" t="s">
        <v>52</v>
      </c>
      <c r="B66" s="45"/>
      <c r="C66" s="22"/>
      <c r="D66" s="46"/>
      <c r="E66" s="45"/>
      <c r="F66" s="22"/>
      <c r="G66" s="46"/>
      <c r="H66" s="32"/>
      <c r="I66" s="32"/>
      <c r="J66" s="5"/>
      <c r="K66" s="5"/>
      <c r="L66" s="5"/>
      <c r="M66" s="5"/>
    </row>
    <row r="67" spans="1:9" ht="12.75">
      <c r="A67" s="21" t="s">
        <v>53</v>
      </c>
      <c r="B67" s="45">
        <v>11576.743871633887</v>
      </c>
      <c r="C67" s="45">
        <v>10582.330702852316</v>
      </c>
      <c r="D67" s="47">
        <v>9.39692017481122</v>
      </c>
      <c r="E67" s="45">
        <v>30787.97592620909</v>
      </c>
      <c r="F67" s="45">
        <v>29677.979001782387</v>
      </c>
      <c r="G67" s="23">
        <v>3.74013649770437</v>
      </c>
      <c r="H67" s="32"/>
      <c r="I67" s="32"/>
    </row>
    <row r="68" spans="1:9" ht="12.75">
      <c r="A68" s="21" t="s">
        <v>54</v>
      </c>
      <c r="B68" s="45">
        <v>77316.29837342612</v>
      </c>
      <c r="C68" s="45">
        <v>73298.76787204969</v>
      </c>
      <c r="D68" s="47">
        <v>5.48103415379291</v>
      </c>
      <c r="E68" s="45">
        <v>222054.1099881124</v>
      </c>
      <c r="F68" s="45">
        <v>211947.44724332757</v>
      </c>
      <c r="G68" s="23">
        <v>4.76847580673233</v>
      </c>
      <c r="H68" s="32"/>
      <c r="I68" s="32"/>
    </row>
    <row r="69" spans="1:9" ht="12.75">
      <c r="A69" s="21" t="s">
        <v>55</v>
      </c>
      <c r="B69" s="45">
        <v>12479.444626288745</v>
      </c>
      <c r="C69" s="45">
        <v>8438.731195934062</v>
      </c>
      <c r="D69" s="47">
        <v>47.8829498953773</v>
      </c>
      <c r="E69" s="45">
        <v>34430.65385934689</v>
      </c>
      <c r="F69" s="45">
        <v>28949.063637259438</v>
      </c>
      <c r="G69" s="23">
        <v>18.9352936964506</v>
      </c>
      <c r="H69" s="32"/>
      <c r="I69" s="32"/>
    </row>
    <row r="70" spans="1:9" ht="12.75">
      <c r="A70" s="48" t="s">
        <v>56</v>
      </c>
      <c r="B70" s="45">
        <v>87258.3533838755</v>
      </c>
      <c r="C70" s="45">
        <v>63044.165916014485</v>
      </c>
      <c r="D70" s="47">
        <v>38.4082922123491</v>
      </c>
      <c r="E70" s="45">
        <v>239559.7365151666</v>
      </c>
      <c r="F70" s="45">
        <v>192372.36502394185</v>
      </c>
      <c r="G70" s="23">
        <v>24.5291840568431</v>
      </c>
      <c r="H70" s="32"/>
      <c r="I70" s="32"/>
    </row>
    <row r="71" spans="1:9" ht="12.75">
      <c r="A71" s="48" t="s">
        <v>57</v>
      </c>
      <c r="B71" s="45">
        <v>6754.09615073049</v>
      </c>
      <c r="C71" s="45">
        <v>4949.641659195035</v>
      </c>
      <c r="D71" s="47">
        <v>36.4562652365609</v>
      </c>
      <c r="E71" s="45">
        <v>21726.276278617028</v>
      </c>
      <c r="F71" s="45">
        <v>17910.400414226075</v>
      </c>
      <c r="G71" s="23">
        <v>21.3053632310757</v>
      </c>
      <c r="H71" s="32"/>
      <c r="I71" s="32"/>
    </row>
    <row r="72" spans="1:9" ht="12.75">
      <c r="A72" s="48" t="s">
        <v>58</v>
      </c>
      <c r="B72" s="45">
        <v>5805.500877503614</v>
      </c>
      <c r="C72" s="45">
        <v>4904.464168038861</v>
      </c>
      <c r="D72" s="47">
        <v>18.3717665904581</v>
      </c>
      <c r="E72" s="45">
        <v>19085.869004647975</v>
      </c>
      <c r="F72" s="45">
        <v>15257.22558238157</v>
      </c>
      <c r="G72" s="23">
        <v>25.0939687664287</v>
      </c>
      <c r="H72" s="32"/>
      <c r="I72" s="32"/>
    </row>
    <row r="73" spans="1:9" ht="12.75">
      <c r="A73" s="48" t="s">
        <v>59</v>
      </c>
      <c r="B73" s="45">
        <v>12699.144949118063</v>
      </c>
      <c r="C73" s="45">
        <v>10289.903712626943</v>
      </c>
      <c r="D73" s="47">
        <v>23.4136421853461</v>
      </c>
      <c r="E73" s="45">
        <v>39432.583578598</v>
      </c>
      <c r="F73" s="45">
        <v>31408.557201079984</v>
      </c>
      <c r="G73" s="23">
        <v>25.5472619329426</v>
      </c>
      <c r="H73" s="32"/>
      <c r="I73" s="32"/>
    </row>
    <row r="74" spans="1:9" ht="12.75">
      <c r="A74" s="48" t="s">
        <v>60</v>
      </c>
      <c r="B74" s="45">
        <v>3382.427411404675</v>
      </c>
      <c r="C74" s="45">
        <v>3029.281428903661</v>
      </c>
      <c r="D74" s="47">
        <v>11.6577475810434</v>
      </c>
      <c r="E74" s="45">
        <v>11420.650437863716</v>
      </c>
      <c r="F74" s="45">
        <v>9631.277402420166</v>
      </c>
      <c r="G74" s="23">
        <v>18.5787716486487</v>
      </c>
      <c r="H74" s="32"/>
      <c r="I74" s="32"/>
    </row>
    <row r="75" spans="1:9" ht="12.75">
      <c r="A75" s="48" t="s">
        <v>61</v>
      </c>
      <c r="B75" s="45">
        <v>11225.284276348495</v>
      </c>
      <c r="C75" s="45">
        <v>10597.996696967752</v>
      </c>
      <c r="D75" s="47">
        <v>5.91892597551215</v>
      </c>
      <c r="E75" s="45">
        <v>33565.38234782172</v>
      </c>
      <c r="F75" s="45">
        <v>30179.654528804833</v>
      </c>
      <c r="G75" s="23">
        <v>11.2185771238216</v>
      </c>
      <c r="H75" s="32"/>
      <c r="I75" s="32"/>
    </row>
    <row r="76" spans="1:7" ht="12.75">
      <c r="A76" s="21"/>
      <c r="B76" s="45"/>
      <c r="C76" s="45"/>
      <c r="D76" s="47"/>
      <c r="E76" s="45"/>
      <c r="F76" s="45"/>
      <c r="G76" s="23"/>
    </row>
    <row r="77" spans="1:7" ht="12.75">
      <c r="A77" s="21" t="s">
        <v>62</v>
      </c>
      <c r="B77" s="45"/>
      <c r="C77" s="45"/>
      <c r="D77" s="47"/>
      <c r="E77" s="45"/>
      <c r="F77" s="45"/>
      <c r="G77" s="23"/>
    </row>
    <row r="78" spans="1:7" ht="12.75">
      <c r="A78" s="21" t="s">
        <v>63</v>
      </c>
      <c r="B78" s="45">
        <v>765891.5700276738</v>
      </c>
      <c r="C78" s="45">
        <v>669532.6517144573</v>
      </c>
      <c r="D78" s="47">
        <v>14.3919670036215</v>
      </c>
      <c r="E78" s="45">
        <v>2062901.0506384152</v>
      </c>
      <c r="F78" s="45">
        <v>1849667.3928805161</v>
      </c>
      <c r="G78" s="23">
        <v>11.5282162932995</v>
      </c>
    </row>
    <row r="79" spans="1:7" ht="12.75">
      <c r="A79" s="21" t="s">
        <v>64</v>
      </c>
      <c r="B79" s="45">
        <v>42824.668952007785</v>
      </c>
      <c r="C79" s="45">
        <v>44646.567545205566</v>
      </c>
      <c r="D79" s="47">
        <v>-4.08071368835481</v>
      </c>
      <c r="E79" s="45">
        <v>122528.03062113831</v>
      </c>
      <c r="F79" s="45">
        <v>127975.43745726184</v>
      </c>
      <c r="G79" s="23">
        <v>-4.25660341105903</v>
      </c>
    </row>
    <row r="80" spans="1:7" ht="12.75">
      <c r="A80" s="21" t="s">
        <v>65</v>
      </c>
      <c r="B80" s="45">
        <v>37707.917822200754</v>
      </c>
      <c r="C80" s="45">
        <v>40145.46515304313</v>
      </c>
      <c r="D80" s="47">
        <v>-6.07178748969509</v>
      </c>
      <c r="E80" s="45">
        <v>109315.59259215952</v>
      </c>
      <c r="F80" s="45">
        <v>115130.52696662952</v>
      </c>
      <c r="G80" s="23">
        <v>-5.05073200625187</v>
      </c>
    </row>
    <row r="81" spans="1:7" ht="12.75">
      <c r="A81" s="21" t="s">
        <v>66</v>
      </c>
      <c r="B81" s="45">
        <v>7979.5005392826</v>
      </c>
      <c r="C81" s="45">
        <v>7288.452873353378</v>
      </c>
      <c r="D81" s="47">
        <v>9.48140405017498</v>
      </c>
      <c r="E81" s="45">
        <v>21007.183034749065</v>
      </c>
      <c r="F81" s="45">
        <v>21650.96750074913</v>
      </c>
      <c r="G81" s="23">
        <v>-2.97346742577574</v>
      </c>
    </row>
    <row r="82" spans="1:7" ht="12.75">
      <c r="A82" s="21" t="s">
        <v>67</v>
      </c>
      <c r="B82" s="45">
        <v>727749.4142321128</v>
      </c>
      <c r="C82" s="45">
        <v>629493.3979107862</v>
      </c>
      <c r="D82" s="47">
        <v>15.6087445313051</v>
      </c>
      <c r="E82" s="45">
        <v>1953498.5942072854</v>
      </c>
      <c r="F82" s="45">
        <v>1734768.2897683335</v>
      </c>
      <c r="G82" s="23">
        <v>12.608617861476</v>
      </c>
    </row>
    <row r="83" spans="1:7" ht="12.75">
      <c r="A83" s="17"/>
      <c r="B83" s="45"/>
      <c r="C83" s="45"/>
      <c r="D83" s="47"/>
      <c r="E83" s="45"/>
      <c r="F83" s="45"/>
      <c r="G83" s="23"/>
    </row>
    <row r="84" spans="1:8" ht="12.75">
      <c r="A84" s="21" t="s">
        <v>68</v>
      </c>
      <c r="B84" s="45">
        <v>41322.97706334763</v>
      </c>
      <c r="C84" s="45">
        <v>40884.60426727622</v>
      </c>
      <c r="D84" s="47">
        <v>1.07221973632329</v>
      </c>
      <c r="E84" s="45">
        <v>146588.25146840338</v>
      </c>
      <c r="F84" s="45">
        <v>149451.21623567605</v>
      </c>
      <c r="G84" s="23">
        <v>-1.91565170186232</v>
      </c>
      <c r="H84" s="49"/>
    </row>
    <row r="85" spans="1:8" ht="12.75">
      <c r="A85" s="21" t="s">
        <v>69</v>
      </c>
      <c r="B85" s="45">
        <v>20207.40347501936</v>
      </c>
      <c r="C85" s="45">
        <v>20495.403326216776</v>
      </c>
      <c r="D85" s="47">
        <v>-1.40519240638226</v>
      </c>
      <c r="E85" s="45">
        <v>78459.29263919775</v>
      </c>
      <c r="F85" s="45">
        <v>83256.10727465039</v>
      </c>
      <c r="G85" s="23">
        <v>-5.7615168333881</v>
      </c>
      <c r="H85" s="49"/>
    </row>
    <row r="86" spans="1:8" ht="12.75">
      <c r="A86" s="21" t="s">
        <v>70</v>
      </c>
      <c r="B86" s="45">
        <v>7584.332147413176</v>
      </c>
      <c r="C86" s="45">
        <v>8478.03766867253</v>
      </c>
      <c r="D86" s="47">
        <v>-10.5414195617662</v>
      </c>
      <c r="E86" s="45">
        <v>25178.097513150246</v>
      </c>
      <c r="F86" s="45">
        <v>26806.906487226406</v>
      </c>
      <c r="G86" s="23">
        <v>-6.076079591102</v>
      </c>
      <c r="H86" s="49"/>
    </row>
    <row r="87" spans="1:8" ht="12.75">
      <c r="A87" s="21" t="s">
        <v>71</v>
      </c>
      <c r="B87" s="45">
        <v>15085.817551456039</v>
      </c>
      <c r="C87" s="45">
        <v>13527.983679930301</v>
      </c>
      <c r="D87" s="47">
        <v>11.5156397907021</v>
      </c>
      <c r="E87" s="45">
        <v>47942.1103543246</v>
      </c>
      <c r="F87" s="45">
        <v>43654.8210324824</v>
      </c>
      <c r="G87" s="23">
        <v>9.82088397213251</v>
      </c>
      <c r="H87" s="49"/>
    </row>
    <row r="88" spans="1:7" ht="12.75">
      <c r="A88" s="17"/>
      <c r="B88" s="45"/>
      <c r="C88" s="45"/>
      <c r="D88" s="47"/>
      <c r="E88" s="45"/>
      <c r="F88" s="45"/>
      <c r="G88" s="23"/>
    </row>
    <row r="89" spans="1:7" ht="12.75">
      <c r="A89" s="21" t="s">
        <v>72</v>
      </c>
      <c r="B89" s="45">
        <v>21820.941343646646</v>
      </c>
      <c r="C89" s="45">
        <v>23373.862130579277</v>
      </c>
      <c r="D89" s="47">
        <v>-6.64383480255492</v>
      </c>
      <c r="E89" s="45">
        <v>66724.10729537797</v>
      </c>
      <c r="F89" s="45">
        <v>68348.15888911531</v>
      </c>
      <c r="G89" s="23">
        <v>-2.37614534192812</v>
      </c>
    </row>
    <row r="90" spans="1:7" ht="12.75">
      <c r="A90" s="21" t="s">
        <v>73</v>
      </c>
      <c r="B90" s="45">
        <v>65773.67075660446</v>
      </c>
      <c r="C90" s="45">
        <v>63497.64618770291</v>
      </c>
      <c r="D90" s="47">
        <v>3.58442352677687</v>
      </c>
      <c r="E90" s="45">
        <v>187600.60063170246</v>
      </c>
      <c r="F90" s="45">
        <v>179436.11769796442</v>
      </c>
      <c r="G90" s="23">
        <v>4.55007778728299</v>
      </c>
    </row>
    <row r="91" spans="1:7" ht="12.75">
      <c r="A91" s="21" t="s">
        <v>74</v>
      </c>
      <c r="B91" s="45">
        <v>10494.398526842873</v>
      </c>
      <c r="C91" s="45">
        <v>8572.17949870168</v>
      </c>
      <c r="D91" s="47">
        <v>22.4239241424229</v>
      </c>
      <c r="E91" s="45">
        <v>27701.74665312239</v>
      </c>
      <c r="F91" s="45">
        <v>24270.566933132774</v>
      </c>
      <c r="G91" s="23">
        <v>14.1372046621028</v>
      </c>
    </row>
    <row r="92" spans="1:7" ht="12.75">
      <c r="A92" s="21" t="s">
        <v>75</v>
      </c>
      <c r="B92" s="45">
        <v>2602.8600533642807</v>
      </c>
      <c r="C92" s="45">
        <v>4226.397313227684</v>
      </c>
      <c r="D92" s="47">
        <v>-38.4142128517376</v>
      </c>
      <c r="E92" s="45">
        <v>7788.774324461627</v>
      </c>
      <c r="F92" s="45">
        <v>8754.700920631545</v>
      </c>
      <c r="G92" s="23">
        <v>-11.0332335156486</v>
      </c>
    </row>
    <row r="93" spans="1:7" ht="12.75">
      <c r="A93" s="21" t="s">
        <v>76</v>
      </c>
      <c r="B93" s="45">
        <v>4982.574276213341</v>
      </c>
      <c r="C93" s="45">
        <v>5553.426128604654</v>
      </c>
      <c r="D93" s="47">
        <v>-10.2792733561533</v>
      </c>
      <c r="E93" s="45">
        <v>16967.044680742398</v>
      </c>
      <c r="F93" s="45">
        <v>17106.933187845923</v>
      </c>
      <c r="G93" s="23">
        <v>-0.817729896805309</v>
      </c>
    </row>
    <row r="94" spans="1:7" ht="12.75">
      <c r="A94" s="21" t="s">
        <v>77</v>
      </c>
      <c r="B94" s="45">
        <v>34962.95874599983</v>
      </c>
      <c r="C94" s="45">
        <v>31567.658046321503</v>
      </c>
      <c r="D94" s="47">
        <v>10.7556306353045</v>
      </c>
      <c r="E94" s="45">
        <v>94096.20394535735</v>
      </c>
      <c r="F94" s="45">
        <v>92599.50231254699</v>
      </c>
      <c r="G94" s="23">
        <v>1.61631714580777</v>
      </c>
    </row>
    <row r="95" spans="1:7" ht="12.75">
      <c r="A95" s="17"/>
      <c r="B95" s="45"/>
      <c r="C95" s="45"/>
      <c r="D95" s="47"/>
      <c r="E95" s="45"/>
      <c r="F95" s="45"/>
      <c r="G95" s="23"/>
    </row>
    <row r="96" spans="1:7" ht="12.75">
      <c r="A96" s="21" t="s">
        <v>78</v>
      </c>
      <c r="B96" s="45"/>
      <c r="C96" s="45"/>
      <c r="D96" s="47"/>
      <c r="E96" s="45"/>
      <c r="F96" s="45"/>
      <c r="G96" s="23"/>
    </row>
    <row r="97" spans="1:7" ht="12.75">
      <c r="A97" s="21" t="s">
        <v>79</v>
      </c>
      <c r="B97" s="47">
        <v>31.762672723590196</v>
      </c>
      <c r="C97" s="47">
        <v>32.681102607501174</v>
      </c>
      <c r="D97" s="47">
        <v>-0.918429883910978</v>
      </c>
      <c r="E97" s="47">
        <v>31.533056208884403</v>
      </c>
      <c r="F97" s="47">
        <v>32.30982100346309</v>
      </c>
      <c r="G97" s="23">
        <v>-0.776764794578689</v>
      </c>
    </row>
    <row r="98" spans="1:7" ht="12.75">
      <c r="A98" s="21" t="s">
        <v>80</v>
      </c>
      <c r="B98" s="47">
        <v>68.23732727658187</v>
      </c>
      <c r="C98" s="47">
        <v>67.31889739269</v>
      </c>
      <c r="D98" s="47">
        <v>0.918429883891861</v>
      </c>
      <c r="E98" s="47">
        <v>68.46694379108912</v>
      </c>
      <c r="F98" s="47">
        <v>67.69017899658849</v>
      </c>
      <c r="G98" s="23">
        <v>0.776764794500636</v>
      </c>
    </row>
    <row r="99" spans="1:7" ht="12.75">
      <c r="A99" s="21" t="s">
        <v>81</v>
      </c>
      <c r="B99" s="47">
        <v>5.132156402092716</v>
      </c>
      <c r="C99" s="47">
        <v>5.0833555136644835</v>
      </c>
      <c r="D99" s="47">
        <v>0.960013288408639</v>
      </c>
      <c r="E99" s="47">
        <v>5.255971906218714</v>
      </c>
      <c r="F99" s="47">
        <v>5.242491195865987</v>
      </c>
      <c r="G99" s="23">
        <v>0.257143213962049</v>
      </c>
    </row>
    <row r="100" spans="1:7" ht="12.75">
      <c r="A100" s="17"/>
      <c r="B100" s="45"/>
      <c r="C100" s="45"/>
      <c r="D100" s="47"/>
      <c r="E100" s="45"/>
      <c r="F100" s="45"/>
      <c r="G100" s="23"/>
    </row>
    <row r="101" spans="1:7" ht="12.75">
      <c r="A101" s="21" t="s">
        <v>82</v>
      </c>
      <c r="B101" s="45">
        <v>51911.13963029969</v>
      </c>
      <c r="C101" s="45">
        <v>56388.89429698845</v>
      </c>
      <c r="D101" s="47">
        <v>-7.94084495274082</v>
      </c>
      <c r="E101" s="45">
        <v>147867.75223177572</v>
      </c>
      <c r="F101" s="45">
        <v>155049.91078902845</v>
      </c>
      <c r="G101" s="23">
        <v>-4.63215910328724</v>
      </c>
    </row>
    <row r="102" spans="1:7" ht="12.75">
      <c r="A102" s="21" t="s">
        <v>83</v>
      </c>
      <c r="B102" s="45">
        <v>838455.3293409823</v>
      </c>
      <c r="C102" s="45">
        <v>736281.6827823143</v>
      </c>
      <c r="D102" s="47">
        <v>13.876977921353</v>
      </c>
      <c r="E102" s="45">
        <v>2290778.841497815</v>
      </c>
      <c r="F102" s="45">
        <v>2068888.7166812462</v>
      </c>
      <c r="G102" s="23">
        <v>10.7250874842852</v>
      </c>
    </row>
    <row r="103" spans="1:7" ht="12.75">
      <c r="A103" s="17"/>
      <c r="B103" s="45"/>
      <c r="C103" s="45"/>
      <c r="D103" s="47"/>
      <c r="E103" s="45"/>
      <c r="F103" s="45"/>
      <c r="G103" s="23"/>
    </row>
    <row r="104" spans="1:7" ht="12.75">
      <c r="A104" s="21" t="s">
        <v>84</v>
      </c>
      <c r="B104" s="45">
        <v>232385.6786986589</v>
      </c>
      <c r="C104" s="45">
        <v>224085.21716180173</v>
      </c>
      <c r="D104" s="47">
        <v>3.70415400087003</v>
      </c>
      <c r="E104" s="45">
        <v>615983.8065764277</v>
      </c>
      <c r="F104" s="45">
        <v>609031.7711495389</v>
      </c>
      <c r="G104" s="23">
        <v>1.1414897803717</v>
      </c>
    </row>
    <row r="105" spans="1:7" ht="12.75">
      <c r="A105" s="21" t="s">
        <v>85</v>
      </c>
      <c r="B105" s="45">
        <v>657980.790273988</v>
      </c>
      <c r="C105" s="45">
        <v>568585.3599183919</v>
      </c>
      <c r="D105" s="47">
        <v>15.722429147389</v>
      </c>
      <c r="E105" s="45">
        <v>1822662.7871527048</v>
      </c>
      <c r="F105" s="45">
        <v>1614906.8563209116</v>
      </c>
      <c r="G105" s="23">
        <v>12.8648862947491</v>
      </c>
    </row>
    <row r="106" spans="1:7" ht="12.75">
      <c r="A106" s="17"/>
      <c r="B106" s="45"/>
      <c r="C106" s="45"/>
      <c r="D106" s="47"/>
      <c r="E106" s="45"/>
      <c r="F106" s="45"/>
      <c r="G106" s="23"/>
    </row>
    <row r="107" spans="1:7" ht="12.75">
      <c r="A107" s="21" t="s">
        <v>86</v>
      </c>
      <c r="B107" s="45">
        <v>645144.6842934911</v>
      </c>
      <c r="C107" s="45">
        <v>554330.235646462</v>
      </c>
      <c r="D107" s="47">
        <v>16.3827341189717</v>
      </c>
      <c r="E107" s="45">
        <v>1782652.318893648</v>
      </c>
      <c r="F107" s="45">
        <v>1575608.144828152</v>
      </c>
      <c r="G107" s="23">
        <v>13.1405879529823</v>
      </c>
    </row>
    <row r="108" spans="1:7" ht="12.75">
      <c r="A108" s="21"/>
      <c r="B108" s="45"/>
      <c r="C108" s="45"/>
      <c r="D108" s="47"/>
      <c r="E108" s="45"/>
      <c r="F108" s="45"/>
      <c r="G108" s="23"/>
    </row>
    <row r="109" spans="1:7" ht="12.75">
      <c r="A109" s="50" t="s">
        <v>87</v>
      </c>
      <c r="B109" s="45">
        <v>45.638113358894664</v>
      </c>
      <c r="C109" s="45">
        <v>45.48579022835034</v>
      </c>
      <c r="D109" s="47">
        <v>0.334880695222889</v>
      </c>
      <c r="E109" s="45">
        <v>46.11155956571651</v>
      </c>
      <c r="F109" s="45">
        <v>46.12022675525348</v>
      </c>
      <c r="G109" s="23">
        <v>-0.0187925995745123</v>
      </c>
    </row>
    <row r="110" spans="1:7" ht="12.75">
      <c r="A110" s="51" t="s">
        <v>88</v>
      </c>
      <c r="B110" s="52">
        <v>2.2545899232157263</v>
      </c>
      <c r="C110" s="52">
        <v>2.1969099586805023</v>
      </c>
      <c r="D110" s="53">
        <v>2.62550425916715</v>
      </c>
      <c r="E110" s="52">
        <v>2.170027961513536</v>
      </c>
      <c r="F110" s="52">
        <v>2.119531822389742</v>
      </c>
      <c r="G110" s="35">
        <v>2.3824194848304</v>
      </c>
    </row>
    <row r="111" spans="1:7" ht="12.75">
      <c r="A111" s="54" t="s">
        <v>89</v>
      </c>
      <c r="B111" s="55"/>
      <c r="C111" s="55"/>
      <c r="D111" s="56"/>
      <c r="E111" s="55"/>
      <c r="F111" s="55"/>
      <c r="G111" s="56"/>
    </row>
    <row r="112" spans="1:7" ht="12.75">
      <c r="A112" s="11" t="s">
        <v>90</v>
      </c>
      <c r="B112" s="39"/>
      <c r="C112" s="39"/>
      <c r="D112" s="57"/>
      <c r="E112" s="39"/>
      <c r="F112" s="39"/>
      <c r="G112" s="57"/>
    </row>
    <row r="113" spans="1:7" ht="12.75">
      <c r="A113" s="11" t="s">
        <v>91</v>
      </c>
      <c r="B113" s="39"/>
      <c r="C113" s="39"/>
      <c r="D113" s="57"/>
      <c r="E113" s="39"/>
      <c r="F113" s="39"/>
      <c r="G113" s="57"/>
    </row>
    <row r="114" spans="1:7" ht="12.75">
      <c r="A114" s="11" t="s">
        <v>92</v>
      </c>
      <c r="B114" s="39"/>
      <c r="C114" s="39"/>
      <c r="D114" s="40"/>
      <c r="E114" s="39"/>
      <c r="F114" s="39"/>
      <c r="G114" s="40"/>
    </row>
    <row r="115" spans="2:7" ht="12.75">
      <c r="B115" s="2"/>
      <c r="C115" s="2"/>
      <c r="D115" s="3"/>
      <c r="E115" s="2"/>
      <c r="F115" s="2"/>
      <c r="G115" s="3"/>
    </row>
    <row r="116" spans="1:7" ht="12.75">
      <c r="A116" s="1" t="s">
        <v>93</v>
      </c>
      <c r="B116" s="2"/>
      <c r="C116" s="2"/>
      <c r="D116" s="3"/>
      <c r="E116" s="2"/>
      <c r="F116" s="2"/>
      <c r="G116" s="3"/>
    </row>
    <row r="117" spans="1:7" ht="12.75">
      <c r="A117" s="41"/>
      <c r="B117" s="42"/>
      <c r="C117" s="42"/>
      <c r="D117" s="43"/>
      <c r="E117" s="42"/>
      <c r="F117" s="42"/>
      <c r="G117" s="43"/>
    </row>
    <row r="118" spans="1:7" ht="12.75">
      <c r="A118" s="8"/>
      <c r="B118" s="44" t="str">
        <f>+B63</f>
        <v>MARCH</v>
      </c>
      <c r="C118" s="9"/>
      <c r="D118" s="10"/>
      <c r="E118" s="9" t="s">
        <v>2</v>
      </c>
      <c r="F118" s="9"/>
      <c r="G118" s="10"/>
    </row>
    <row r="119" spans="1:7" ht="12.75">
      <c r="A119" s="12"/>
      <c r="B119" s="13" t="str">
        <f>+B64</f>
        <v>2018P</v>
      </c>
      <c r="C119" s="16" t="str">
        <f>+C64</f>
        <v>2017P</v>
      </c>
      <c r="D119" s="15" t="s">
        <v>5</v>
      </c>
      <c r="E119" s="13" t="str">
        <f>+B119</f>
        <v>2018P</v>
      </c>
      <c r="F119" s="16" t="str">
        <f>+C119</f>
        <v>2017P</v>
      </c>
      <c r="G119" s="15" t="s">
        <v>5</v>
      </c>
    </row>
    <row r="120" spans="1:7" ht="12.75">
      <c r="A120" s="17"/>
      <c r="B120" s="45"/>
      <c r="C120" s="45"/>
      <c r="D120" s="58"/>
      <c r="E120" s="45"/>
      <c r="F120" s="45"/>
      <c r="G120" s="59"/>
    </row>
    <row r="121" spans="1:7" ht="12.75">
      <c r="A121" s="21" t="s">
        <v>94</v>
      </c>
      <c r="B121" s="22">
        <v>612662.4689737387</v>
      </c>
      <c r="C121" s="22">
        <v>534852.5770809798</v>
      </c>
      <c r="D121" s="25">
        <v>14.547913804102</v>
      </c>
      <c r="E121" s="22">
        <v>1626753.5937292394</v>
      </c>
      <c r="F121" s="22">
        <v>1451141.62747163</v>
      </c>
      <c r="G121" s="25">
        <v>12.1016421094324</v>
      </c>
    </row>
    <row r="122" spans="1:7" ht="12.75">
      <c r="A122" s="21" t="s">
        <v>95</v>
      </c>
      <c r="B122" s="22">
        <v>5541186.271637843</v>
      </c>
      <c r="C122" s="22">
        <v>4934903.453743839</v>
      </c>
      <c r="D122" s="25">
        <v>12.2856064678236</v>
      </c>
      <c r="E122" s="22">
        <v>16015031.916025989</v>
      </c>
      <c r="F122" s="22">
        <v>14648284.713018231</v>
      </c>
      <c r="G122" s="25">
        <v>9.33042489127141</v>
      </c>
    </row>
    <row r="123" spans="1:7" ht="12.75">
      <c r="A123" s="21" t="s">
        <v>96</v>
      </c>
      <c r="B123" s="22">
        <v>178747.9442463894</v>
      </c>
      <c r="C123" s="22">
        <v>159190.43399173423</v>
      </c>
      <c r="D123" s="25">
        <v>12.28560646783</v>
      </c>
      <c r="E123" s="22">
        <v>177944.79906695543</v>
      </c>
      <c r="F123" s="22">
        <v>162758.7190335359</v>
      </c>
      <c r="G123" s="25">
        <v>9.33042489127141</v>
      </c>
    </row>
    <row r="124" spans="1:7" ht="12.75">
      <c r="A124" s="21" t="s">
        <v>97</v>
      </c>
      <c r="B124" s="22">
        <v>829849</v>
      </c>
      <c r="C124" s="22">
        <v>720433</v>
      </c>
      <c r="D124" s="25">
        <v>15.1875330530389</v>
      </c>
      <c r="E124" s="22">
        <v>2274133</v>
      </c>
      <c r="F124" s="22">
        <v>1996549</v>
      </c>
      <c r="G124" s="25">
        <v>13.9031899542661</v>
      </c>
    </row>
    <row r="125" spans="1:7" ht="12.75">
      <c r="A125" s="21" t="s">
        <v>98</v>
      </c>
      <c r="B125" s="25">
        <v>87.69999694824219</v>
      </c>
      <c r="C125" s="25">
        <v>88.30000305175781</v>
      </c>
      <c r="D125" s="25">
        <v>-0.679508587518311</v>
      </c>
      <c r="E125" s="25">
        <v>85.69999694824219</v>
      </c>
      <c r="F125" s="25">
        <v>87.80000305175781</v>
      </c>
      <c r="G125" s="25">
        <v>-2.39180641289691</v>
      </c>
    </row>
    <row r="126" spans="1:7" ht="12.75">
      <c r="A126" s="17"/>
      <c r="B126" s="45"/>
      <c r="C126" s="45"/>
      <c r="D126" s="58"/>
      <c r="E126" s="45"/>
      <c r="F126" s="45"/>
      <c r="G126" s="25"/>
    </row>
    <row r="127" spans="1:7" ht="12.75">
      <c r="A127" s="21" t="s">
        <v>13</v>
      </c>
      <c r="B127" s="22"/>
      <c r="C127" s="22"/>
      <c r="D127" s="25"/>
      <c r="E127" s="22"/>
      <c r="F127" s="22"/>
      <c r="G127" s="25"/>
    </row>
    <row r="128" spans="1:7" ht="12.75">
      <c r="A128" s="21" t="s">
        <v>14</v>
      </c>
      <c r="B128" s="22">
        <v>280741.38415377116</v>
      </c>
      <c r="C128" s="22">
        <v>250529.8291358778</v>
      </c>
      <c r="D128" s="25">
        <v>12.0590650311376</v>
      </c>
      <c r="E128" s="22">
        <v>755951.9421987352</v>
      </c>
      <c r="F128" s="22">
        <v>685347.5225978589</v>
      </c>
      <c r="G128" s="25">
        <v>10.3019880094182</v>
      </c>
    </row>
    <row r="129" spans="1:7" ht="12.75">
      <c r="A129" s="21" t="s">
        <v>15</v>
      </c>
      <c r="B129" s="22">
        <v>207060.19244820546</v>
      </c>
      <c r="C129" s="22">
        <v>182993.68509331974</v>
      </c>
      <c r="D129" s="25">
        <v>13.1515507448318</v>
      </c>
      <c r="E129" s="22">
        <v>549955.1861049335</v>
      </c>
      <c r="F129" s="22">
        <v>492466.4888278642</v>
      </c>
      <c r="G129" s="25">
        <v>11.6736262428536</v>
      </c>
    </row>
    <row r="130" spans="1:7" ht="12.75">
      <c r="A130" s="21" t="s">
        <v>16</v>
      </c>
      <c r="B130" s="22">
        <v>17210.480517492695</v>
      </c>
      <c r="C130" s="22">
        <v>16671.264528754695</v>
      </c>
      <c r="D130" s="25">
        <v>3.23440365191229</v>
      </c>
      <c r="E130" s="22">
        <v>46394.7311436597</v>
      </c>
      <c r="F130" s="22">
        <v>45397.88218640074</v>
      </c>
      <c r="G130" s="25">
        <v>2.19580497866831</v>
      </c>
    </row>
    <row r="131" spans="1:7" ht="12.75">
      <c r="A131" s="17"/>
      <c r="B131" s="22"/>
      <c r="C131" s="22"/>
      <c r="D131" s="25"/>
      <c r="E131" s="22"/>
      <c r="F131" s="22"/>
      <c r="G131" s="25"/>
    </row>
    <row r="132" spans="1:7" ht="12.75">
      <c r="A132" s="21" t="s">
        <v>17</v>
      </c>
      <c r="B132" s="22">
        <v>108360.02383700469</v>
      </c>
      <c r="C132" s="22">
        <v>88865.55799053682</v>
      </c>
      <c r="D132" s="25">
        <v>21.9370319472296</v>
      </c>
      <c r="E132" s="22">
        <v>291365.88867607864</v>
      </c>
      <c r="F132" s="22">
        <v>253457.26143066116</v>
      </c>
      <c r="G132" s="25">
        <v>14.956615182946</v>
      </c>
    </row>
    <row r="133" spans="1:7" ht="12.75">
      <c r="A133" s="21" t="s">
        <v>18</v>
      </c>
      <c r="B133" s="22">
        <v>70427.35526995256</v>
      </c>
      <c r="C133" s="22">
        <v>53016.502338335515</v>
      </c>
      <c r="D133" s="25">
        <v>32.8404405490694</v>
      </c>
      <c r="E133" s="22">
        <v>180891.26287826727</v>
      </c>
      <c r="F133" s="22">
        <v>147773.4100381913</v>
      </c>
      <c r="G133" s="25">
        <v>22.4112394993909</v>
      </c>
    </row>
    <row r="134" spans="1:7" ht="12.75">
      <c r="A134" s="21" t="s">
        <v>19</v>
      </c>
      <c r="B134" s="22">
        <v>6217.069881681093</v>
      </c>
      <c r="C134" s="22">
        <v>5266.87026849178</v>
      </c>
      <c r="D134" s="25">
        <v>18.0410673654472</v>
      </c>
      <c r="E134" s="22">
        <v>16070.426774221623</v>
      </c>
      <c r="F134" s="22">
        <v>14671.715076184755</v>
      </c>
      <c r="G134" s="25">
        <v>9.53338918302243</v>
      </c>
    </row>
    <row r="135" spans="1:7" ht="12.75">
      <c r="A135" s="17"/>
      <c r="B135" s="22"/>
      <c r="C135" s="22"/>
      <c r="D135" s="25"/>
      <c r="E135" s="22"/>
      <c r="F135" s="22"/>
      <c r="G135" s="25"/>
    </row>
    <row r="136" spans="1:7" ht="12.75">
      <c r="A136" s="21" t="s">
        <v>20</v>
      </c>
      <c r="B136" s="22">
        <v>218823.49701343625</v>
      </c>
      <c r="C136" s="22">
        <v>196837.82605490927</v>
      </c>
      <c r="D136" s="25">
        <v>11.1694339442633</v>
      </c>
      <c r="E136" s="22">
        <v>579488.6028230253</v>
      </c>
      <c r="F136" s="22">
        <v>524129.7625401799</v>
      </c>
      <c r="G136" s="25">
        <v>10.5620486069233</v>
      </c>
    </row>
    <row r="137" spans="1:7" ht="12.75">
      <c r="A137" s="21" t="s">
        <v>21</v>
      </c>
      <c r="B137" s="22">
        <v>214596.5622357155</v>
      </c>
      <c r="C137" s="22">
        <v>193373.56791121073</v>
      </c>
      <c r="D137" s="25">
        <v>10.9751268251147</v>
      </c>
      <c r="E137" s="22">
        <v>567843.9785017022</v>
      </c>
      <c r="F137" s="22">
        <v>514954.0836255149</v>
      </c>
      <c r="G137" s="25">
        <v>10.2707982241481</v>
      </c>
    </row>
    <row r="138" spans="1:7" ht="12.75">
      <c r="A138" s="21" t="s">
        <v>22</v>
      </c>
      <c r="B138" s="22">
        <v>154143.49724904317</v>
      </c>
      <c r="C138" s="22">
        <v>138170.12432409477</v>
      </c>
      <c r="D138" s="25">
        <v>11.5606561136769</v>
      </c>
      <c r="E138" s="22">
        <v>395962.18361439777</v>
      </c>
      <c r="F138" s="22">
        <v>354673.9604277648</v>
      </c>
      <c r="G138" s="25">
        <v>11.6411769098685</v>
      </c>
    </row>
    <row r="139" spans="1:7" ht="12.75">
      <c r="A139" s="21" t="s">
        <v>23</v>
      </c>
      <c r="B139" s="22">
        <v>8021.070785595361</v>
      </c>
      <c r="C139" s="22">
        <v>6485.904406377832</v>
      </c>
      <c r="D139" s="25">
        <v>23.6692723640506</v>
      </c>
      <c r="E139" s="22">
        <v>19880.443032841165</v>
      </c>
      <c r="F139" s="22">
        <v>17864.31437807759</v>
      </c>
      <c r="G139" s="25">
        <v>11.2857880358268</v>
      </c>
    </row>
    <row r="140" spans="1:7" ht="12.75">
      <c r="A140" s="17"/>
      <c r="B140" s="22"/>
      <c r="C140" s="22"/>
      <c r="D140" s="25"/>
      <c r="E140" s="22"/>
      <c r="F140" s="22"/>
      <c r="G140" s="25"/>
    </row>
    <row r="141" spans="1:7" ht="12.75">
      <c r="A141" s="21" t="s">
        <v>24</v>
      </c>
      <c r="B141" s="22">
        <v>3800.8779788867723</v>
      </c>
      <c r="C141" s="22">
        <v>3722.266689977642</v>
      </c>
      <c r="D141" s="25">
        <v>2.11191984499108</v>
      </c>
      <c r="E141" s="22">
        <v>11780.579440005711</v>
      </c>
      <c r="F141" s="22">
        <v>11188.976362301497</v>
      </c>
      <c r="G141" s="25">
        <v>5.28737445274686</v>
      </c>
    </row>
    <row r="142" spans="1:7" ht="12.75">
      <c r="A142" s="21" t="s">
        <v>25</v>
      </c>
      <c r="B142" s="22">
        <v>742.7070843845956</v>
      </c>
      <c r="C142" s="22">
        <v>752.0169567709946</v>
      </c>
      <c r="D142" s="25">
        <v>-1.2379870297571</v>
      </c>
      <c r="E142" s="22">
        <v>2331.084586534482</v>
      </c>
      <c r="F142" s="22">
        <v>2115.688345324867</v>
      </c>
      <c r="G142" s="25">
        <v>10.1809059772715</v>
      </c>
    </row>
    <row r="143" spans="1:7" ht="12.75">
      <c r="A143" s="21" t="s">
        <v>26</v>
      </c>
      <c r="B143" s="22">
        <v>1339.7834493888686</v>
      </c>
      <c r="C143" s="22">
        <v>1490.8336021255266</v>
      </c>
      <c r="D143" s="25">
        <v>-10.1319256905198</v>
      </c>
      <c r="E143" s="22">
        <v>3837.50931597332</v>
      </c>
      <c r="F143" s="22">
        <v>4041.8860777168566</v>
      </c>
      <c r="G143" s="25">
        <v>-5.05647011849931</v>
      </c>
    </row>
    <row r="144" spans="1:7" ht="12.75">
      <c r="A144" s="17"/>
      <c r="B144" s="22"/>
      <c r="C144" s="22"/>
      <c r="D144" s="25"/>
      <c r="E144" s="22"/>
      <c r="F144" s="22"/>
      <c r="G144" s="25"/>
    </row>
    <row r="145" spans="1:7" ht="12.75">
      <c r="A145" s="21" t="s">
        <v>27</v>
      </c>
      <c r="B145" s="22">
        <v>5416.337180051188</v>
      </c>
      <c r="C145" s="22">
        <v>4605.179145730997</v>
      </c>
      <c r="D145" s="25">
        <v>17.6140386432553</v>
      </c>
      <c r="E145" s="22">
        <v>14433.520938961243</v>
      </c>
      <c r="F145" s="22">
        <v>11661.501806213955</v>
      </c>
      <c r="G145" s="25">
        <v>23.7706873335147</v>
      </c>
    </row>
    <row r="146" spans="1:7" ht="12.75">
      <c r="A146" s="21" t="s">
        <v>28</v>
      </c>
      <c r="B146" s="22">
        <v>1384.1255160263727</v>
      </c>
      <c r="C146" s="22">
        <v>1158.3416192722807</v>
      </c>
      <c r="D146" s="25">
        <v>19.4919955389274</v>
      </c>
      <c r="E146" s="22">
        <v>3153.9145516925623</v>
      </c>
      <c r="F146" s="22">
        <v>2262.1627069834863</v>
      </c>
      <c r="G146" s="25">
        <v>39.420322948308</v>
      </c>
    </row>
    <row r="147" spans="1:7" ht="12.75">
      <c r="A147" s="21" t="s">
        <v>29</v>
      </c>
      <c r="B147" s="22">
        <v>1918.4474308826266</v>
      </c>
      <c r="C147" s="22">
        <v>1883.3083849438387</v>
      </c>
      <c r="D147" s="25">
        <v>1.86581476616936</v>
      </c>
      <c r="E147" s="22">
        <v>5775.865930146652</v>
      </c>
      <c r="F147" s="22">
        <v>5108.302473033764</v>
      </c>
      <c r="G147" s="25">
        <v>13.0682053507382</v>
      </c>
    </row>
    <row r="148" spans="1:7" ht="12.75">
      <c r="A148" s="17"/>
      <c r="B148" s="22"/>
      <c r="C148" s="22"/>
      <c r="D148" s="25"/>
      <c r="E148" s="22"/>
      <c r="F148" s="22"/>
      <c r="G148" s="25"/>
    </row>
    <row r="149" spans="1:7" ht="12.75">
      <c r="A149" s="21" t="s">
        <v>30</v>
      </c>
      <c r="B149" s="22">
        <v>129567.68826026077</v>
      </c>
      <c r="C149" s="22">
        <v>113391.65145879611</v>
      </c>
      <c r="D149" s="25">
        <v>14.2656329574163</v>
      </c>
      <c r="E149" s="22">
        <v>355768.9633825624</v>
      </c>
      <c r="F149" s="22">
        <v>321497.90579435026</v>
      </c>
      <c r="G149" s="25">
        <v>10.6598074110424</v>
      </c>
    </row>
    <row r="150" spans="1:7" ht="12.75">
      <c r="A150" s="21" t="s">
        <v>31</v>
      </c>
      <c r="B150" s="22">
        <v>113153.57918399562</v>
      </c>
      <c r="C150" s="22">
        <v>99150.40213012796</v>
      </c>
      <c r="D150" s="25">
        <v>14.1231671813993</v>
      </c>
      <c r="E150" s="22">
        <v>309062.76371978055</v>
      </c>
      <c r="F150" s="22">
        <v>280510.0904962995</v>
      </c>
      <c r="G150" s="25">
        <v>10.1788399743352</v>
      </c>
    </row>
    <row r="151" spans="1:7" ht="12.75">
      <c r="A151" s="21" t="s">
        <v>32</v>
      </c>
      <c r="B151" s="22">
        <v>44328.41606995408</v>
      </c>
      <c r="C151" s="22">
        <v>38140.95599991588</v>
      </c>
      <c r="D151" s="25">
        <v>16.2226140059307</v>
      </c>
      <c r="E151" s="22">
        <v>123206.60164257204</v>
      </c>
      <c r="F151" s="22">
        <v>107994.24711716177</v>
      </c>
      <c r="G151" s="25">
        <v>14.0862637885762</v>
      </c>
    </row>
    <row r="152" spans="1:7" ht="12.75">
      <c r="A152" s="21" t="s">
        <v>33</v>
      </c>
      <c r="B152" s="22">
        <v>82084.50111866467</v>
      </c>
      <c r="C152" s="22">
        <v>70746.17087945664</v>
      </c>
      <c r="D152" s="25">
        <v>16.0267758639931</v>
      </c>
      <c r="E152" s="22">
        <v>220245.98436007387</v>
      </c>
      <c r="F152" s="22">
        <v>197249.430269189</v>
      </c>
      <c r="G152" s="25">
        <v>11.6586162299689</v>
      </c>
    </row>
    <row r="153" spans="1:7" ht="12.75">
      <c r="A153" s="21" t="s">
        <v>34</v>
      </c>
      <c r="B153" s="22">
        <v>4530.573017138604</v>
      </c>
      <c r="C153" s="22">
        <v>4234.335287017599</v>
      </c>
      <c r="D153" s="25">
        <v>6.99608580901152</v>
      </c>
      <c r="E153" s="22">
        <v>11624.776411488732</v>
      </c>
      <c r="F153" s="22">
        <v>10872.188742298677</v>
      </c>
      <c r="G153" s="25">
        <v>6.92213580014559</v>
      </c>
    </row>
    <row r="154" spans="1:7" ht="12.75">
      <c r="A154" s="17"/>
      <c r="B154" s="22"/>
      <c r="C154" s="22"/>
      <c r="D154" s="25"/>
      <c r="E154" s="22"/>
      <c r="F154" s="22"/>
      <c r="G154" s="25"/>
    </row>
    <row r="155" spans="1:7" ht="12.75">
      <c r="A155" s="21" t="s">
        <v>35</v>
      </c>
      <c r="B155" s="22">
        <v>405602.27652422735</v>
      </c>
      <c r="C155" s="22">
        <v>351858.8919878702</v>
      </c>
      <c r="D155" s="25">
        <v>15.2741299879413</v>
      </c>
      <c r="E155" s="22">
        <v>1076798.4076228305</v>
      </c>
      <c r="F155" s="22">
        <v>958675.1386441111</v>
      </c>
      <c r="G155" s="25">
        <v>12.3215116588697</v>
      </c>
    </row>
    <row r="156" spans="1:7" ht="12.75">
      <c r="A156" s="21" t="s">
        <v>36</v>
      </c>
      <c r="B156" s="22">
        <v>331921.08481883764</v>
      </c>
      <c r="C156" s="22">
        <v>284322.74794528633</v>
      </c>
      <c r="D156" s="25">
        <v>16.7409527438553</v>
      </c>
      <c r="E156" s="22">
        <v>870801.6515293196</v>
      </c>
      <c r="F156" s="22">
        <v>765794.1048736575</v>
      </c>
      <c r="G156" s="25">
        <v>13.7122427539432</v>
      </c>
    </row>
    <row r="157" spans="1:7" ht="12.75">
      <c r="A157" s="21" t="s">
        <v>37</v>
      </c>
      <c r="B157" s="22">
        <v>73681.19170551862</v>
      </c>
      <c r="C157" s="22">
        <v>67536.14404271405</v>
      </c>
      <c r="D157" s="25">
        <v>9.09890215070328</v>
      </c>
      <c r="E157" s="22">
        <v>205996.75609351048</v>
      </c>
      <c r="F157" s="22">
        <v>192881.03377046483</v>
      </c>
      <c r="G157" s="25">
        <v>6.79990254441182</v>
      </c>
    </row>
    <row r="158" spans="1:7" ht="12.75">
      <c r="A158" s="21" t="s">
        <v>38</v>
      </c>
      <c r="B158" s="22">
        <v>515842.3786865418</v>
      </c>
      <c r="C158" s="22">
        <v>446836.84121105407</v>
      </c>
      <c r="D158" s="25">
        <v>15.4431172882843</v>
      </c>
      <c r="E158" s="22">
        <v>1352539.6160967606</v>
      </c>
      <c r="F158" s="22">
        <v>1196541.1406150986</v>
      </c>
      <c r="G158" s="25">
        <v>13.0374518841424</v>
      </c>
    </row>
    <row r="159" spans="1:7" ht="12.75">
      <c r="A159" s="21" t="s">
        <v>39</v>
      </c>
      <c r="B159" s="22">
        <v>96820.0902864531</v>
      </c>
      <c r="C159" s="22">
        <v>88015.73587003443</v>
      </c>
      <c r="D159" s="25">
        <v>10.0031594684606</v>
      </c>
      <c r="E159" s="22">
        <v>274213.97763186524</v>
      </c>
      <c r="F159" s="22">
        <v>254600.4868568183</v>
      </c>
      <c r="G159" s="25">
        <v>7.7036344341624</v>
      </c>
    </row>
    <row r="160" spans="1:7" ht="12.75">
      <c r="A160" s="60" t="s">
        <v>40</v>
      </c>
      <c r="B160" s="27">
        <v>1.211895474666024</v>
      </c>
      <c r="C160" s="27">
        <v>1.2236793471274559</v>
      </c>
      <c r="D160" s="25">
        <v>-0.962986953166619</v>
      </c>
      <c r="E160" s="27">
        <v>1.22768738968098</v>
      </c>
      <c r="F160" s="27">
        <v>1.239098388177009</v>
      </c>
      <c r="G160" s="25">
        <v>-0.920911414695426</v>
      </c>
    </row>
    <row r="161" spans="1:7" ht="12.75">
      <c r="A161" s="17"/>
      <c r="B161" s="61"/>
      <c r="C161" s="61"/>
      <c r="D161" s="58"/>
      <c r="E161" s="61"/>
      <c r="F161" s="61"/>
      <c r="G161" s="25"/>
    </row>
    <row r="162" spans="1:7" ht="12.75">
      <c r="A162" s="21" t="s">
        <v>41</v>
      </c>
      <c r="B162" s="27"/>
      <c r="C162" s="27"/>
      <c r="D162" s="25"/>
      <c r="E162" s="27"/>
      <c r="F162" s="27"/>
      <c r="G162" s="25"/>
    </row>
    <row r="163" spans="1:7" ht="12.75">
      <c r="A163" s="21" t="s">
        <v>42</v>
      </c>
      <c r="B163" s="27">
        <v>9.044435643201382</v>
      </c>
      <c r="C163" s="27">
        <v>9.226661074864122</v>
      </c>
      <c r="D163" s="25">
        <v>-1.97498781177918</v>
      </c>
      <c r="E163" s="27">
        <v>9.844780412817435</v>
      </c>
      <c r="F163" s="27">
        <v>10.094317767274308</v>
      </c>
      <c r="G163" s="25">
        <v>-2.47205764876821</v>
      </c>
    </row>
    <row r="164" spans="1:7" ht="12.75">
      <c r="A164" s="17"/>
      <c r="B164" s="45"/>
      <c r="C164" s="45"/>
      <c r="D164" s="58"/>
      <c r="E164" s="45"/>
      <c r="F164" s="45"/>
      <c r="G164" s="25"/>
    </row>
    <row r="165" spans="1:7" ht="12.75">
      <c r="A165" s="21" t="s">
        <v>43</v>
      </c>
      <c r="B165" s="22"/>
      <c r="C165" s="22"/>
      <c r="D165" s="25"/>
      <c r="E165" s="22"/>
      <c r="F165" s="22"/>
      <c r="G165" s="25"/>
    </row>
    <row r="166" spans="1:7" ht="12.75">
      <c r="A166" s="21" t="s">
        <v>44</v>
      </c>
      <c r="B166" s="22">
        <v>332351.6376262243</v>
      </c>
      <c r="C166" s="22">
        <v>291997.51803339325</v>
      </c>
      <c r="D166" s="25">
        <v>13.8200214387494</v>
      </c>
      <c r="E166" s="22">
        <v>868901.402702191</v>
      </c>
      <c r="F166" s="22">
        <v>785008.3206335553</v>
      </c>
      <c r="G166" s="25">
        <v>10.6869035478412</v>
      </c>
    </row>
    <row r="167" spans="1:7" ht="12.75">
      <c r="A167" s="21" t="s">
        <v>45</v>
      </c>
      <c r="B167" s="22">
        <v>278062.55038608774</v>
      </c>
      <c r="C167" s="22">
        <v>243778.12610091694</v>
      </c>
      <c r="D167" s="25">
        <v>14.0637820273416</v>
      </c>
      <c r="E167" s="22">
        <v>719767.9326031641</v>
      </c>
      <c r="F167" s="22">
        <v>651226.9043030343</v>
      </c>
      <c r="G167" s="25">
        <v>10.5249073475373</v>
      </c>
    </row>
    <row r="168" spans="1:7" ht="12.75">
      <c r="A168" s="21" t="s">
        <v>46</v>
      </c>
      <c r="B168" s="22">
        <v>110267.47433795394</v>
      </c>
      <c r="C168" s="22">
        <v>100180.19851688301</v>
      </c>
      <c r="D168" s="25">
        <v>10.069131395633</v>
      </c>
      <c r="E168" s="22">
        <v>292517.30760740646</v>
      </c>
      <c r="F168" s="22">
        <v>272395.7486461121</v>
      </c>
      <c r="G168" s="25">
        <v>7.38688436266149</v>
      </c>
    </row>
    <row r="169" spans="1:7" ht="12.75">
      <c r="A169" s="21" t="s">
        <v>47</v>
      </c>
      <c r="B169" s="22">
        <v>87457.96298540541</v>
      </c>
      <c r="C169" s="22">
        <v>78702.89253973369</v>
      </c>
      <c r="D169" s="25">
        <v>11.1242041596523</v>
      </c>
      <c r="E169" s="22">
        <v>228409.75643806253</v>
      </c>
      <c r="F169" s="22">
        <v>212074.8606812923</v>
      </c>
      <c r="G169" s="25">
        <v>7.70241965704668</v>
      </c>
    </row>
    <row r="170" spans="1:7" ht="12.75">
      <c r="A170" s="21" t="s">
        <v>48</v>
      </c>
      <c r="B170" s="22">
        <v>56807.66066079697</v>
      </c>
      <c r="C170" s="22">
        <v>51475.92273163187</v>
      </c>
      <c r="D170" s="25">
        <v>10.3577316271958</v>
      </c>
      <c r="E170" s="22">
        <v>151317.29907602037</v>
      </c>
      <c r="F170" s="22">
        <v>139495.88158589983</v>
      </c>
      <c r="G170" s="25">
        <v>8.47438458807908</v>
      </c>
    </row>
    <row r="171" spans="1:7" ht="12.75">
      <c r="A171" s="33" t="s">
        <v>49</v>
      </c>
      <c r="B171" s="34">
        <v>43400.31702813103</v>
      </c>
      <c r="C171" s="34">
        <v>38701.39620166296</v>
      </c>
      <c r="D171" s="62">
        <v>12.141476245413</v>
      </c>
      <c r="E171" s="34">
        <v>114888.92393471433</v>
      </c>
      <c r="F171" s="34">
        <v>104656.77601453729</v>
      </c>
      <c r="G171" s="62">
        <v>9.77686138426025</v>
      </c>
    </row>
    <row r="172" spans="1:7" ht="12.75">
      <c r="A172" s="36" t="s">
        <v>50</v>
      </c>
      <c r="B172" s="37"/>
      <c r="C172" s="37"/>
      <c r="D172" s="37"/>
      <c r="E172" s="37"/>
      <c r="F172" s="37"/>
      <c r="G172" s="37"/>
    </row>
    <row r="173" spans="2:7" ht="12.75">
      <c r="B173" s="2"/>
      <c r="C173" s="2"/>
      <c r="D173" s="2"/>
      <c r="E173" s="2"/>
      <c r="F173" s="2"/>
      <c r="G173" s="2"/>
    </row>
    <row r="174" spans="1:7" ht="12.75">
      <c r="A174" s="1" t="s">
        <v>99</v>
      </c>
      <c r="B174" s="2"/>
      <c r="C174" s="2"/>
      <c r="D174" s="2"/>
      <c r="E174" s="2"/>
      <c r="F174" s="2"/>
      <c r="G174" s="2"/>
    </row>
    <row r="175" spans="1:7" ht="12.75">
      <c r="A175" s="41"/>
      <c r="B175" s="42"/>
      <c r="C175" s="42"/>
      <c r="D175" s="42"/>
      <c r="E175" s="42"/>
      <c r="F175" s="42"/>
      <c r="G175" s="42"/>
    </row>
    <row r="176" spans="1:7" ht="12.75">
      <c r="A176" s="8"/>
      <c r="B176" s="347" t="str">
        <f>+B3</f>
        <v>MARCH</v>
      </c>
      <c r="C176" s="348"/>
      <c r="D176" s="349"/>
      <c r="E176" s="347" t="str">
        <f>+E3</f>
        <v>YEAR-TO-DATE</v>
      </c>
      <c r="F176" s="348"/>
      <c r="G176" s="349"/>
    </row>
    <row r="177" spans="1:7" ht="12.75">
      <c r="A177" s="12"/>
      <c r="B177" s="13" t="str">
        <f>+B4</f>
        <v>2018P</v>
      </c>
      <c r="C177" s="13" t="str">
        <f>+C4</f>
        <v>2017P</v>
      </c>
      <c r="D177" s="13" t="str">
        <f>+D4</f>
        <v>% CHANGE</v>
      </c>
      <c r="E177" s="13" t="str">
        <f>+E4</f>
        <v>2018P</v>
      </c>
      <c r="F177" s="13" t="str">
        <f>+F4</f>
        <v>2017P</v>
      </c>
      <c r="G177" s="16" t="str">
        <f>+G4</f>
        <v>% CHANGE</v>
      </c>
    </row>
    <row r="178" spans="1:13" s="4" customFormat="1" ht="12.75">
      <c r="A178" s="17"/>
      <c r="B178" s="45"/>
      <c r="C178" s="45"/>
      <c r="D178" s="45"/>
      <c r="E178" s="45"/>
      <c r="F178" s="45"/>
      <c r="G178" s="22"/>
      <c r="I178" s="5"/>
      <c r="J178" s="5"/>
      <c r="K178" s="5"/>
      <c r="L178" s="5"/>
      <c r="M178" s="5"/>
    </row>
    <row r="179" spans="1:13" s="4" customFormat="1" ht="12.75">
      <c r="A179" s="21" t="s">
        <v>52</v>
      </c>
      <c r="B179" s="45"/>
      <c r="C179" s="45"/>
      <c r="D179" s="45"/>
      <c r="E179" s="45"/>
      <c r="F179" s="45"/>
      <c r="G179" s="22"/>
      <c r="I179" s="5"/>
      <c r="J179" s="5"/>
      <c r="K179" s="5"/>
      <c r="L179" s="5"/>
      <c r="M179" s="5"/>
    </row>
    <row r="180" spans="1:7" ht="12.75">
      <c r="A180" s="21" t="s">
        <v>53</v>
      </c>
      <c r="B180" s="22">
        <v>9763.843560844332</v>
      </c>
      <c r="C180" s="22">
        <v>9033.47804247037</v>
      </c>
      <c r="D180" s="63">
        <v>8.08509762175977</v>
      </c>
      <c r="E180" s="22">
        <v>25734.051674160215</v>
      </c>
      <c r="F180" s="22">
        <v>24686.87566948405</v>
      </c>
      <c r="G180" s="63">
        <v>4.24183286170393</v>
      </c>
    </row>
    <row r="181" spans="1:7" ht="12.75">
      <c r="A181" s="21" t="s">
        <v>54</v>
      </c>
      <c r="B181" s="22">
        <v>69341.22955937526</v>
      </c>
      <c r="C181" s="22">
        <v>65979.74615466829</v>
      </c>
      <c r="D181" s="63">
        <v>5.09472012339523</v>
      </c>
      <c r="E181" s="22">
        <v>196112.47922369879</v>
      </c>
      <c r="F181" s="22">
        <v>180994.37786987668</v>
      </c>
      <c r="G181" s="63">
        <v>8.35280163491655</v>
      </c>
    </row>
    <row r="182" spans="1:7" ht="12.75">
      <c r="A182" s="21" t="s">
        <v>55</v>
      </c>
      <c r="B182" s="22">
        <v>8047.479044858482</v>
      </c>
      <c r="C182" s="22">
        <v>6603.385107814503</v>
      </c>
      <c r="D182" s="63">
        <v>21.8689946666146</v>
      </c>
      <c r="E182" s="22">
        <v>24605.041578305067</v>
      </c>
      <c r="F182" s="22">
        <v>20642.583860268445</v>
      </c>
      <c r="G182" s="63">
        <v>19.1955510262614</v>
      </c>
    </row>
    <row r="183" spans="1:7" ht="12.75">
      <c r="A183" s="48" t="s">
        <v>56</v>
      </c>
      <c r="B183" s="22">
        <v>74398.43451387777</v>
      </c>
      <c r="C183" s="22">
        <v>54978.58086337652</v>
      </c>
      <c r="D183" s="63">
        <v>35.3225808042594</v>
      </c>
      <c r="E183" s="22">
        <v>197996.87066779088</v>
      </c>
      <c r="F183" s="22">
        <v>153210.97889468572</v>
      </c>
      <c r="G183" s="63">
        <v>29.2315159763388</v>
      </c>
    </row>
    <row r="184" spans="1:7" ht="12.75">
      <c r="A184" s="48" t="s">
        <v>57</v>
      </c>
      <c r="B184" s="22">
        <v>4581.640815204824</v>
      </c>
      <c r="C184" s="22">
        <v>3863.273782246099</v>
      </c>
      <c r="D184" s="63">
        <v>18.5947741073911</v>
      </c>
      <c r="E184" s="22">
        <v>14540.925567775743</v>
      </c>
      <c r="F184" s="22">
        <v>12048.00500971832</v>
      </c>
      <c r="G184" s="63">
        <v>20.6915630931972</v>
      </c>
    </row>
    <row r="185" spans="1:7" ht="12.75">
      <c r="A185" s="48" t="s">
        <v>58</v>
      </c>
      <c r="B185" s="22">
        <v>4152.602611767582</v>
      </c>
      <c r="C185" s="22">
        <v>4058.6709223902108</v>
      </c>
      <c r="D185" s="63">
        <v>2.31434603035157</v>
      </c>
      <c r="E185" s="22">
        <v>14206.088008351951</v>
      </c>
      <c r="F185" s="22">
        <v>12407.746586465684</v>
      </c>
      <c r="G185" s="63">
        <v>14.4936988304378</v>
      </c>
    </row>
    <row r="186" spans="1:7" ht="12.75">
      <c r="A186" s="48" t="s">
        <v>59</v>
      </c>
      <c r="B186" s="22">
        <v>8485.323194534889</v>
      </c>
      <c r="C186" s="22">
        <v>7242.061480477227</v>
      </c>
      <c r="D186" s="63">
        <v>17.1672350118703</v>
      </c>
      <c r="E186" s="22">
        <v>25990.87844156582</v>
      </c>
      <c r="F186" s="22">
        <v>20594.474314422743</v>
      </c>
      <c r="G186" s="63">
        <v>26.2031652022497</v>
      </c>
    </row>
    <row r="187" spans="1:7" ht="12.75">
      <c r="A187" s="48" t="s">
        <v>60</v>
      </c>
      <c r="B187" s="22">
        <v>2894.9433642501995</v>
      </c>
      <c r="C187" s="22">
        <v>2277.4945822964114</v>
      </c>
      <c r="D187" s="63">
        <v>27.1108781883999</v>
      </c>
      <c r="E187" s="22">
        <v>9281.094673870142</v>
      </c>
      <c r="F187" s="22">
        <v>6956.510886639377</v>
      </c>
      <c r="G187" s="63">
        <v>33.4159440718384</v>
      </c>
    </row>
    <row r="188" spans="1:7" ht="12.75">
      <c r="A188" s="48" t="s">
        <v>61</v>
      </c>
      <c r="B188" s="22">
        <v>10244.938298954195</v>
      </c>
      <c r="C188" s="22">
        <v>8413.869071615441</v>
      </c>
      <c r="D188" s="63">
        <v>21.7625115360536</v>
      </c>
      <c r="E188" s="22">
        <v>30209.231758319755</v>
      </c>
      <c r="F188" s="22">
        <v>24505.57054942331</v>
      </c>
      <c r="G188" s="63">
        <v>23.2749578198687</v>
      </c>
    </row>
    <row r="189" spans="1:7" ht="12.75">
      <c r="A189" s="21"/>
      <c r="B189" s="45"/>
      <c r="C189" s="45"/>
      <c r="D189" s="63"/>
      <c r="E189" s="45"/>
      <c r="F189" s="45"/>
      <c r="G189" s="63"/>
    </row>
    <row r="190" spans="1:7" ht="12.75">
      <c r="A190" s="21" t="s">
        <v>62</v>
      </c>
      <c r="B190" s="22"/>
      <c r="C190" s="22"/>
      <c r="D190" s="63"/>
      <c r="E190" s="22"/>
      <c r="F190" s="22"/>
      <c r="G190" s="63"/>
    </row>
    <row r="191" spans="1:7" ht="12.75">
      <c r="A191" s="21" t="s">
        <v>63</v>
      </c>
      <c r="B191" s="22">
        <v>518762.16465739574</v>
      </c>
      <c r="C191" s="22">
        <v>442260.40580017725</v>
      </c>
      <c r="D191" s="63">
        <v>17.297899123211</v>
      </c>
      <c r="E191" s="22">
        <v>1343337.8568176513</v>
      </c>
      <c r="F191" s="22">
        <v>1177219.1844060423</v>
      </c>
      <c r="G191" s="63">
        <v>14.1111081616821</v>
      </c>
    </row>
    <row r="192" spans="1:7" ht="12.75">
      <c r="A192" s="21" t="s">
        <v>64</v>
      </c>
      <c r="B192" s="22">
        <v>16236.19826147216</v>
      </c>
      <c r="C192" s="22">
        <v>16553.54394726041</v>
      </c>
      <c r="D192" s="63">
        <v>-1.91708607413199</v>
      </c>
      <c r="E192" s="22">
        <v>47514.6969558515</v>
      </c>
      <c r="F192" s="22">
        <v>46509.134629715525</v>
      </c>
      <c r="G192" s="63">
        <v>2.16207490021433</v>
      </c>
    </row>
    <row r="193" spans="1:7" ht="12.75">
      <c r="A193" s="21" t="s">
        <v>65</v>
      </c>
      <c r="B193" s="22">
        <v>12978.104187557845</v>
      </c>
      <c r="C193" s="22">
        <v>13524.231155053265</v>
      </c>
      <c r="D193" s="63">
        <v>-4.03813689099334</v>
      </c>
      <c r="E193" s="22">
        <v>39140.88460329655</v>
      </c>
      <c r="F193" s="22">
        <v>38669.84027473976</v>
      </c>
      <c r="G193" s="63">
        <v>1.21811811274661</v>
      </c>
    </row>
    <row r="194" spans="1:7" ht="12.75">
      <c r="A194" s="21" t="s">
        <v>66</v>
      </c>
      <c r="B194" s="22">
        <v>4257.183377488772</v>
      </c>
      <c r="C194" s="22">
        <v>4072.6466853009415</v>
      </c>
      <c r="D194" s="63">
        <v>4.53112451060051</v>
      </c>
      <c r="E194" s="22">
        <v>11218.342065862638</v>
      </c>
      <c r="F194" s="22">
        <v>10390.309065054735</v>
      </c>
      <c r="G194" s="63">
        <v>7.96928171841192</v>
      </c>
    </row>
    <row r="195" spans="1:7" ht="12.75">
      <c r="A195" s="21" t="s">
        <v>67</v>
      </c>
      <c r="B195" s="22">
        <v>505981.0469410592</v>
      </c>
      <c r="C195" s="22">
        <v>428900.9764526409</v>
      </c>
      <c r="D195" s="63">
        <v>17.9715306609775</v>
      </c>
      <c r="E195" s="22">
        <v>1305146.253112382</v>
      </c>
      <c r="F195" s="22">
        <v>1139219.737993459</v>
      </c>
      <c r="G195" s="63">
        <v>14.5649262899161</v>
      </c>
    </row>
    <row r="196" spans="1:7" ht="12.75">
      <c r="A196" s="17"/>
      <c r="B196" s="22"/>
      <c r="C196" s="22"/>
      <c r="D196" s="63"/>
      <c r="E196" s="22"/>
      <c r="F196" s="22"/>
      <c r="G196" s="63"/>
    </row>
    <row r="197" spans="1:7" ht="12.75">
      <c r="A197" s="21" t="s">
        <v>68</v>
      </c>
      <c r="B197" s="22">
        <v>28195.828824254717</v>
      </c>
      <c r="C197" s="22">
        <v>29867.13297635332</v>
      </c>
      <c r="D197" s="63">
        <v>-5.59579707038444</v>
      </c>
      <c r="E197" s="22">
        <v>103716.36503492852</v>
      </c>
      <c r="F197" s="22">
        <v>106164.36809895167</v>
      </c>
      <c r="G197" s="63">
        <v>-2.3058612864737</v>
      </c>
    </row>
    <row r="198" spans="1:7" ht="12.75">
      <c r="A198" s="21" t="s">
        <v>69</v>
      </c>
      <c r="B198" s="22">
        <v>15018.723126856536</v>
      </c>
      <c r="C198" s="22">
        <v>15591.808870709523</v>
      </c>
      <c r="D198" s="63">
        <v>-3.67555649639584</v>
      </c>
      <c r="E198" s="22">
        <v>63694.285274973525</v>
      </c>
      <c r="F198" s="22">
        <v>67655.22151047547</v>
      </c>
      <c r="G198" s="63">
        <v>-5.85459059488653</v>
      </c>
    </row>
    <row r="199" spans="1:7" ht="12.75">
      <c r="A199" s="21" t="s">
        <v>70</v>
      </c>
      <c r="B199" s="22">
        <v>7115.974966237832</v>
      </c>
      <c r="C199" s="22">
        <v>7984.202882928063</v>
      </c>
      <c r="D199" s="63">
        <v>-10.8743218254973</v>
      </c>
      <c r="E199" s="22">
        <v>23080.82656338098</v>
      </c>
      <c r="F199" s="22">
        <v>23415.377994162645</v>
      </c>
      <c r="G199" s="63">
        <v>-1.4287680124791</v>
      </c>
    </row>
    <row r="200" spans="1:7" ht="12.75">
      <c r="A200" s="21" t="s">
        <v>71</v>
      </c>
      <c r="B200" s="22">
        <v>7373.982486768752</v>
      </c>
      <c r="C200" s="22">
        <v>7889.117437171473</v>
      </c>
      <c r="D200" s="63">
        <v>-6.5296904819231</v>
      </c>
      <c r="E200" s="22">
        <v>21308.83367436553</v>
      </c>
      <c r="F200" s="22">
        <v>18815.58266609963</v>
      </c>
      <c r="G200" s="63">
        <v>13.2509901633715</v>
      </c>
    </row>
    <row r="201" spans="1:7" ht="12.75">
      <c r="A201" s="17"/>
      <c r="B201" s="22"/>
      <c r="C201" s="22"/>
      <c r="D201" s="63"/>
      <c r="E201" s="22"/>
      <c r="F201" s="22"/>
      <c r="G201" s="63"/>
    </row>
    <row r="202" spans="1:7" ht="12.75">
      <c r="A202" s="21" t="s">
        <v>72</v>
      </c>
      <c r="B202" s="22">
        <v>20347.451681816245</v>
      </c>
      <c r="C202" s="22">
        <v>20600.49988218462</v>
      </c>
      <c r="D202" s="63">
        <v>-1.22835951465048</v>
      </c>
      <c r="E202" s="22">
        <v>62069.78762024984</v>
      </c>
      <c r="F202" s="22">
        <v>62170.737875993946</v>
      </c>
      <c r="G202" s="63">
        <v>-0.162375836596091</v>
      </c>
    </row>
    <row r="203" spans="1:7" ht="12.75">
      <c r="A203" s="21" t="s">
        <v>73</v>
      </c>
      <c r="B203" s="22">
        <v>59217.44529680426</v>
      </c>
      <c r="C203" s="22">
        <v>56894.08212198953</v>
      </c>
      <c r="D203" s="63">
        <v>4.08366404406189</v>
      </c>
      <c r="E203" s="22">
        <v>165231.6249407939</v>
      </c>
      <c r="F203" s="22">
        <v>154097.8670200699</v>
      </c>
      <c r="G203" s="63">
        <v>7.22512136996284</v>
      </c>
    </row>
    <row r="204" spans="1:7" ht="12.75">
      <c r="A204" s="21" t="s">
        <v>74</v>
      </c>
      <c r="B204" s="22">
        <v>7433.565030290886</v>
      </c>
      <c r="C204" s="22">
        <v>6737.299485461266</v>
      </c>
      <c r="D204" s="63">
        <v>10.3344900480099</v>
      </c>
      <c r="E204" s="22">
        <v>21777.628919839288</v>
      </c>
      <c r="F204" s="22">
        <v>19491.434781870652</v>
      </c>
      <c r="G204" s="63">
        <v>11.7292244698942</v>
      </c>
    </row>
    <row r="205" spans="1:7" ht="12.75">
      <c r="A205" s="21" t="s">
        <v>75</v>
      </c>
      <c r="B205" s="22">
        <v>863.9311911206709</v>
      </c>
      <c r="C205" s="22">
        <v>899.4316006314614</v>
      </c>
      <c r="D205" s="63">
        <v>-3.94698268171441</v>
      </c>
      <c r="E205" s="22">
        <v>4015.662897850825</v>
      </c>
      <c r="F205" s="22">
        <v>3480.0530538491685</v>
      </c>
      <c r="G205" s="63">
        <v>15.3908528322359</v>
      </c>
    </row>
    <row r="206" spans="1:7" ht="12.75">
      <c r="A206" s="21" t="s">
        <v>76</v>
      </c>
      <c r="B206" s="22">
        <v>4293.396236735134</v>
      </c>
      <c r="C206" s="22">
        <v>5052.879571441045</v>
      </c>
      <c r="D206" s="63">
        <v>-15.0307032646993</v>
      </c>
      <c r="E206" s="22">
        <v>13341.515152678949</v>
      </c>
      <c r="F206" s="22">
        <v>13874.76899111283</v>
      </c>
      <c r="G206" s="63">
        <v>-3.84333489642562</v>
      </c>
    </row>
    <row r="207" spans="1:7" ht="12.75">
      <c r="A207" s="21" t="s">
        <v>77</v>
      </c>
      <c r="B207" s="22">
        <v>18395.306736286897</v>
      </c>
      <c r="C207" s="22">
        <v>17424.83384554113</v>
      </c>
      <c r="D207" s="63">
        <v>5.56948146162154</v>
      </c>
      <c r="E207" s="22">
        <v>48127.076222691256</v>
      </c>
      <c r="F207" s="22">
        <v>45093.10471907789</v>
      </c>
      <c r="G207" s="63">
        <v>6.72823821405617</v>
      </c>
    </row>
    <row r="208" spans="1:7" ht="12.75">
      <c r="A208" s="17"/>
      <c r="B208" s="45"/>
      <c r="C208" s="45"/>
      <c r="D208" s="63"/>
      <c r="E208" s="45"/>
      <c r="F208" s="45"/>
      <c r="G208" s="63"/>
    </row>
    <row r="209" spans="1:7" ht="12.75">
      <c r="A209" s="21" t="s">
        <v>78</v>
      </c>
      <c r="B209" s="22"/>
      <c r="C209" s="22"/>
      <c r="D209" s="63"/>
      <c r="E209" s="22"/>
      <c r="F209" s="22"/>
      <c r="G209" s="63"/>
    </row>
    <row r="210" spans="1:7" ht="12.75">
      <c r="A210" s="21" t="s">
        <v>79</v>
      </c>
      <c r="B210" s="25">
        <v>27.408940076329387</v>
      </c>
      <c r="C210" s="25">
        <v>27.660705546127</v>
      </c>
      <c r="D210" s="63">
        <v>-0.251765469797615</v>
      </c>
      <c r="E210" s="25">
        <v>26.25262692762417</v>
      </c>
      <c r="F210" s="25">
        <v>26.41101683066288</v>
      </c>
      <c r="G210" s="63">
        <v>-0.15838990303871</v>
      </c>
    </row>
    <row r="211" spans="1:7" ht="12.75">
      <c r="A211" s="21" t="s">
        <v>80</v>
      </c>
      <c r="B211" s="25">
        <v>72.5910599235224</v>
      </c>
      <c r="C211" s="25">
        <v>72.33929445391102</v>
      </c>
      <c r="D211" s="63">
        <v>0.251765469611371</v>
      </c>
      <c r="E211" s="25">
        <v>73.74737307232925</v>
      </c>
      <c r="F211" s="25">
        <v>73.58898316936252</v>
      </c>
      <c r="G211" s="63">
        <v>0.158389902966732</v>
      </c>
    </row>
    <row r="212" spans="1:7" ht="12.75">
      <c r="A212" s="60" t="s">
        <v>81</v>
      </c>
      <c r="B212" s="25">
        <v>5.697805447520209</v>
      </c>
      <c r="C212" s="25">
        <v>5.75855120643592</v>
      </c>
      <c r="D212" s="63">
        <v>-1.05487920030683</v>
      </c>
      <c r="E212" s="25">
        <v>5.986507478656097</v>
      </c>
      <c r="F212" s="25">
        <v>6.053584939886735</v>
      </c>
      <c r="G212" s="63">
        <v>-1.10806178317032</v>
      </c>
    </row>
    <row r="213" spans="1:7" ht="12.75">
      <c r="A213" s="17"/>
      <c r="B213" s="45"/>
      <c r="C213" s="45"/>
      <c r="D213" s="63"/>
      <c r="E213" s="45"/>
      <c r="F213" s="45"/>
      <c r="G213" s="63"/>
    </row>
    <row r="214" spans="1:7" ht="12.75">
      <c r="A214" s="21" t="s">
        <v>82</v>
      </c>
      <c r="B214" s="22">
        <v>18574.690256124275</v>
      </c>
      <c r="C214" s="22">
        <v>19973.171759031353</v>
      </c>
      <c r="D214" s="63">
        <v>-7.00179981316548</v>
      </c>
      <c r="E214" s="22">
        <v>49920.62294345755</v>
      </c>
      <c r="F214" s="22">
        <v>49123.07198532477</v>
      </c>
      <c r="G214" s="63">
        <v>1.62357712150218</v>
      </c>
    </row>
    <row r="215" spans="1:7" ht="12.75">
      <c r="A215" s="21" t="s">
        <v>83</v>
      </c>
      <c r="B215" s="22">
        <v>594087.7787175513</v>
      </c>
      <c r="C215" s="22">
        <v>514879.40532198286</v>
      </c>
      <c r="D215" s="63">
        <v>15.383869033572</v>
      </c>
      <c r="E215" s="22">
        <v>1576832.97078577</v>
      </c>
      <c r="F215" s="22">
        <v>1402018.5554863466</v>
      </c>
      <c r="G215" s="63">
        <v>12.4687661668488</v>
      </c>
    </row>
    <row r="216" spans="1:7" ht="12.75">
      <c r="A216" s="17"/>
      <c r="B216" s="45"/>
      <c r="C216" s="45"/>
      <c r="D216" s="63"/>
      <c r="E216" s="45"/>
      <c r="F216" s="45"/>
      <c r="G216" s="63"/>
    </row>
    <row r="217" spans="1:7" ht="12.75">
      <c r="A217" s="21" t="s">
        <v>84</v>
      </c>
      <c r="B217" s="22">
        <v>108022.35595367596</v>
      </c>
      <c r="C217" s="22">
        <v>98788.94822548651</v>
      </c>
      <c r="D217" s="63">
        <v>9.34659989203865</v>
      </c>
      <c r="E217" s="22">
        <v>267625.4526595783</v>
      </c>
      <c r="F217" s="22">
        <v>246742.14496725524</v>
      </c>
      <c r="G217" s="63">
        <v>8.4636160130222</v>
      </c>
    </row>
    <row r="218" spans="1:7" ht="12.75">
      <c r="A218" s="21" t="s">
        <v>85</v>
      </c>
      <c r="B218" s="22">
        <v>504640.1130192862</v>
      </c>
      <c r="C218" s="22">
        <v>436063.62885557546</v>
      </c>
      <c r="D218" s="63">
        <v>15.7262563593496</v>
      </c>
      <c r="E218" s="22">
        <v>1359128.1410690702</v>
      </c>
      <c r="F218" s="22">
        <v>1204399.4825045867</v>
      </c>
      <c r="G218" s="63">
        <v>12.8469549192034</v>
      </c>
    </row>
    <row r="219" spans="1:7" ht="12.75">
      <c r="A219" s="17"/>
      <c r="B219" s="45"/>
      <c r="C219" s="45"/>
      <c r="D219" s="63"/>
      <c r="E219" s="45"/>
      <c r="F219" s="45"/>
      <c r="G219" s="63"/>
    </row>
    <row r="220" spans="1:7" ht="12.75">
      <c r="A220" s="21" t="s">
        <v>86</v>
      </c>
      <c r="B220" s="22">
        <v>498185.04943753267</v>
      </c>
      <c r="C220" s="22">
        <v>429261.99605385616</v>
      </c>
      <c r="D220" s="63">
        <v>16.0561740888493</v>
      </c>
      <c r="E220" s="22">
        <v>1340637.9474079926</v>
      </c>
      <c r="F220" s="22">
        <v>1186531.983618752</v>
      </c>
      <c r="G220" s="63">
        <v>12.9879317133314</v>
      </c>
    </row>
    <row r="221" spans="1:7" ht="12.75">
      <c r="A221" s="17"/>
      <c r="B221" s="45"/>
      <c r="C221" s="45"/>
      <c r="D221" s="63"/>
      <c r="E221" s="45"/>
      <c r="F221" s="45"/>
      <c r="G221" s="63"/>
    </row>
    <row r="222" spans="1:7" ht="12.75">
      <c r="A222" s="50" t="s">
        <v>100</v>
      </c>
      <c r="B222" s="22">
        <v>46.186827667379944</v>
      </c>
      <c r="C222" s="22">
        <v>46.32868760667906</v>
      </c>
      <c r="D222" s="63">
        <v>-0.306203233088488</v>
      </c>
      <c r="E222" s="22">
        <v>47.254424242785966</v>
      </c>
      <c r="F222" s="22">
        <v>47.540016996051456</v>
      </c>
      <c r="G222" s="63">
        <v>-0.600741798828576</v>
      </c>
    </row>
    <row r="223" spans="1:7" ht="12.75">
      <c r="A223" s="51" t="s">
        <v>88</v>
      </c>
      <c r="B223" s="62">
        <v>2.169499908762824</v>
      </c>
      <c r="C223" s="62">
        <v>2.069239249610383</v>
      </c>
      <c r="D223" s="64">
        <v>4.84529080778451</v>
      </c>
      <c r="E223" s="62">
        <v>2.0355981157034795</v>
      </c>
      <c r="F223" s="62">
        <v>1.9731022526098396</v>
      </c>
      <c r="G223" s="64">
        <v>3.16739099613191</v>
      </c>
    </row>
    <row r="224" spans="1:7" ht="12.75">
      <c r="A224" s="11" t="s">
        <v>89</v>
      </c>
      <c r="B224" s="37"/>
      <c r="C224" s="39"/>
      <c r="D224" s="40"/>
      <c r="E224" s="37"/>
      <c r="F224" s="39"/>
      <c r="G224" s="40"/>
    </row>
    <row r="225" spans="1:7" ht="12.75">
      <c r="A225" s="11" t="s">
        <v>90</v>
      </c>
      <c r="B225" s="37"/>
      <c r="C225" s="39"/>
      <c r="D225" s="40"/>
      <c r="E225" s="37"/>
      <c r="F225" s="39"/>
      <c r="G225" s="40"/>
    </row>
    <row r="226" spans="1:7" ht="12.75">
      <c r="A226" s="11" t="s">
        <v>91</v>
      </c>
      <c r="B226" s="37"/>
      <c r="C226" s="39"/>
      <c r="D226" s="40"/>
      <c r="E226" s="37"/>
      <c r="F226" s="39"/>
      <c r="G226" s="40"/>
    </row>
    <row r="227" spans="1:7" ht="12.75">
      <c r="A227" s="11" t="s">
        <v>92</v>
      </c>
      <c r="B227" s="2"/>
      <c r="C227" s="2"/>
      <c r="D227" s="3"/>
      <c r="E227" s="2"/>
      <c r="F227" s="2"/>
      <c r="G227" s="3"/>
    </row>
    <row r="228" spans="2:7" ht="12.75">
      <c r="B228" s="2"/>
      <c r="C228" s="2"/>
      <c r="D228" s="3"/>
      <c r="E228" s="2"/>
      <c r="F228" s="2"/>
      <c r="G228" s="3"/>
    </row>
    <row r="229" spans="1:7" ht="12.75">
      <c r="A229" s="1" t="s">
        <v>101</v>
      </c>
      <c r="B229" s="2"/>
      <c r="C229" s="2"/>
      <c r="D229" s="3"/>
      <c r="E229" s="2"/>
      <c r="F229" s="2"/>
      <c r="G229" s="3"/>
    </row>
    <row r="230" spans="1:7" ht="12.75">
      <c r="A230" s="41"/>
      <c r="B230" s="42"/>
      <c r="C230" s="42"/>
      <c r="D230" s="43"/>
      <c r="E230" s="42"/>
      <c r="F230" s="42"/>
      <c r="G230" s="43"/>
    </row>
    <row r="231" spans="1:7" ht="12.75">
      <c r="A231" s="8"/>
      <c r="B231" s="44" t="str">
        <f>+B3</f>
        <v>MARCH</v>
      </c>
      <c r="C231" s="9"/>
      <c r="D231" s="10"/>
      <c r="E231" s="9" t="s">
        <v>2</v>
      </c>
      <c r="F231" s="9"/>
      <c r="G231" s="10"/>
    </row>
    <row r="232" spans="1:7" ht="12.75">
      <c r="A232" s="12"/>
      <c r="B232" s="13" t="str">
        <f>+B4</f>
        <v>2018P</v>
      </c>
      <c r="C232" s="16" t="str">
        <f>+C4</f>
        <v>2017P</v>
      </c>
      <c r="D232" s="15" t="s">
        <v>5</v>
      </c>
      <c r="E232" s="13" t="str">
        <f>+B232</f>
        <v>2018P</v>
      </c>
      <c r="F232" s="13" t="str">
        <f>+C232</f>
        <v>2017P</v>
      </c>
      <c r="G232" s="15" t="s">
        <v>5</v>
      </c>
    </row>
    <row r="233" spans="1:7" ht="12.75">
      <c r="A233" s="17"/>
      <c r="B233" s="45"/>
      <c r="C233" s="22"/>
      <c r="D233" s="20"/>
      <c r="E233" s="45"/>
      <c r="F233" s="22"/>
      <c r="G233" s="20"/>
    </row>
    <row r="234" spans="1:7" ht="12.75">
      <c r="A234" s="21" t="s">
        <v>102</v>
      </c>
      <c r="B234" s="22">
        <v>277703.99999999703</v>
      </c>
      <c r="C234" s="22">
        <v>257817.9999999978</v>
      </c>
      <c r="D234" s="23">
        <v>7.71319302763943</v>
      </c>
      <c r="E234" s="22">
        <v>811893.0000000256</v>
      </c>
      <c r="F234" s="22">
        <v>772797.0000000016</v>
      </c>
      <c r="G234" s="23">
        <v>5.05902585025872</v>
      </c>
    </row>
    <row r="235" spans="1:7" ht="12.75">
      <c r="A235" s="21" t="s">
        <v>103</v>
      </c>
      <c r="B235" s="22">
        <v>2205048.228301966</v>
      </c>
      <c r="C235" s="22">
        <v>2101327.5484399744</v>
      </c>
      <c r="D235" s="23">
        <v>4.93595964793751</v>
      </c>
      <c r="E235" s="22">
        <v>6752414.647937404</v>
      </c>
      <c r="F235" s="22">
        <v>6507642.73580749</v>
      </c>
      <c r="G235" s="23">
        <v>3.76129916879253</v>
      </c>
    </row>
    <row r="236" spans="1:7" ht="12.75">
      <c r="A236" s="21" t="s">
        <v>104</v>
      </c>
      <c r="B236" s="22">
        <v>71130.58800974046</v>
      </c>
      <c r="C236" s="22">
        <v>67784.75962709577</v>
      </c>
      <c r="D236" s="23">
        <v>4.93595964793722</v>
      </c>
      <c r="E236" s="22">
        <v>75026.82942152671</v>
      </c>
      <c r="F236" s="22">
        <v>72307.14150897211</v>
      </c>
      <c r="G236" s="23">
        <v>3.76129916879252</v>
      </c>
    </row>
    <row r="237" spans="1:7" ht="12.75">
      <c r="A237" s="21" t="s">
        <v>105</v>
      </c>
      <c r="B237" s="22">
        <v>343259</v>
      </c>
      <c r="C237" s="22">
        <v>331081</v>
      </c>
      <c r="D237" s="23">
        <v>3.67825396202138</v>
      </c>
      <c r="E237" s="22">
        <v>1027928</v>
      </c>
      <c r="F237" s="22">
        <v>991371</v>
      </c>
      <c r="G237" s="23">
        <v>3.68751960668609</v>
      </c>
    </row>
    <row r="238" spans="1:7" ht="12.75">
      <c r="A238" s="21" t="s">
        <v>106</v>
      </c>
      <c r="B238" s="25">
        <v>87.69999694824219</v>
      </c>
      <c r="C238" s="25">
        <v>78.0999984741211</v>
      </c>
      <c r="D238" s="23">
        <v>12.2919317050974</v>
      </c>
      <c r="E238" s="25">
        <v>85.5</v>
      </c>
      <c r="F238" s="25">
        <v>81.9000015258789</v>
      </c>
      <c r="G238" s="23">
        <v>4.39560245060992</v>
      </c>
    </row>
    <row r="239" spans="1:7" ht="12.75">
      <c r="A239" s="17"/>
      <c r="B239" s="22"/>
      <c r="C239" s="22"/>
      <c r="D239" s="23"/>
      <c r="E239" s="22"/>
      <c r="F239" s="22"/>
      <c r="G239" s="23"/>
    </row>
    <row r="240" spans="1:7" ht="12.75">
      <c r="A240" s="21" t="s">
        <v>13</v>
      </c>
      <c r="B240" s="22"/>
      <c r="C240" s="22"/>
      <c r="D240" s="23"/>
      <c r="E240" s="22"/>
      <c r="F240" s="22"/>
      <c r="G240" s="23"/>
    </row>
    <row r="241" spans="1:7" ht="12.75">
      <c r="A241" s="21" t="s">
        <v>14</v>
      </c>
      <c r="B241" s="22">
        <v>230216.51394923968</v>
      </c>
      <c r="C241" s="22">
        <v>214741.7364799375</v>
      </c>
      <c r="D241" s="23">
        <v>7.20622722111029</v>
      </c>
      <c r="E241" s="22">
        <v>672440.0754490956</v>
      </c>
      <c r="F241" s="22">
        <v>646217.5269672764</v>
      </c>
      <c r="G241" s="23">
        <v>4.05785163470924</v>
      </c>
    </row>
    <row r="242" spans="1:7" ht="12.75">
      <c r="A242" s="21" t="s">
        <v>15</v>
      </c>
      <c r="B242" s="22">
        <v>185308.54103641302</v>
      </c>
      <c r="C242" s="22">
        <v>173791.36900373068</v>
      </c>
      <c r="D242" s="23">
        <v>6.6270103623127</v>
      </c>
      <c r="E242" s="22">
        <v>530757.3837516822</v>
      </c>
      <c r="F242" s="22">
        <v>511883.2513312781</v>
      </c>
      <c r="G242" s="23">
        <v>3.68719475999992</v>
      </c>
    </row>
    <row r="243" spans="1:7" ht="12.75">
      <c r="A243" s="21" t="s">
        <v>16</v>
      </c>
      <c r="B243" s="22">
        <v>3671.2035712610887</v>
      </c>
      <c r="C243" s="22">
        <v>3858.7586030792595</v>
      </c>
      <c r="D243" s="23">
        <v>-4.86050181186518</v>
      </c>
      <c r="E243" s="22">
        <v>8504.068258154995</v>
      </c>
      <c r="F243" s="22">
        <v>9428.402387919657</v>
      </c>
      <c r="G243" s="23">
        <v>-9.80371956704971</v>
      </c>
    </row>
    <row r="244" spans="1:7" ht="12.75">
      <c r="A244" s="17"/>
      <c r="B244" s="22"/>
      <c r="C244" s="22"/>
      <c r="D244" s="23"/>
      <c r="E244" s="22"/>
      <c r="F244" s="22"/>
      <c r="G244" s="23"/>
    </row>
    <row r="245" spans="1:7" ht="12.75">
      <c r="A245" s="21" t="s">
        <v>17</v>
      </c>
      <c r="B245" s="22">
        <v>16973.13305076216</v>
      </c>
      <c r="C245" s="22">
        <v>13502.91232360627</v>
      </c>
      <c r="D245" s="23">
        <v>25.6997945627561</v>
      </c>
      <c r="E245" s="22">
        <v>47205.966669365334</v>
      </c>
      <c r="F245" s="22">
        <v>42647.49951452324</v>
      </c>
      <c r="G245" s="23">
        <v>10.6887090843151</v>
      </c>
    </row>
    <row r="246" spans="1:7" ht="12.75">
      <c r="A246" s="21" t="s">
        <v>18</v>
      </c>
      <c r="B246" s="22">
        <v>4989.3073991416795</v>
      </c>
      <c r="C246" s="22">
        <v>4162.094673879553</v>
      </c>
      <c r="D246" s="23">
        <v>19.8749137172093</v>
      </c>
      <c r="E246" s="22">
        <v>13896.629324665475</v>
      </c>
      <c r="F246" s="22">
        <v>12684.85598930818</v>
      </c>
      <c r="G246" s="23">
        <v>9.55291361903261</v>
      </c>
    </row>
    <row r="247" spans="1:7" ht="12.75">
      <c r="A247" s="21" t="s">
        <v>19</v>
      </c>
      <c r="B247" s="22">
        <v>5253.573483748321</v>
      </c>
      <c r="C247" s="22">
        <v>3342.0335651539644</v>
      </c>
      <c r="D247" s="23">
        <v>57.196909645828</v>
      </c>
      <c r="E247" s="22">
        <v>13377.387156188293</v>
      </c>
      <c r="F247" s="22">
        <v>10286.518827603244</v>
      </c>
      <c r="G247" s="23">
        <v>30.0477584339893</v>
      </c>
    </row>
    <row r="248" spans="1:7" ht="12.75">
      <c r="A248" s="17"/>
      <c r="B248" s="22"/>
      <c r="C248" s="22"/>
      <c r="D248" s="23"/>
      <c r="E248" s="22"/>
      <c r="F248" s="22"/>
      <c r="G248" s="23"/>
    </row>
    <row r="249" spans="1:7" ht="12.75">
      <c r="A249" s="21" t="s">
        <v>20</v>
      </c>
      <c r="B249" s="22">
        <v>45756.98164924969</v>
      </c>
      <c r="C249" s="22">
        <v>46855.90828028649</v>
      </c>
      <c r="D249" s="23">
        <v>-2.34533204321459</v>
      </c>
      <c r="E249" s="22">
        <v>142538.48826048704</v>
      </c>
      <c r="F249" s="22">
        <v>147541.06789032157</v>
      </c>
      <c r="G249" s="23">
        <v>-3.39063536774272</v>
      </c>
    </row>
    <row r="250" spans="1:7" ht="12.75">
      <c r="A250" s="21" t="s">
        <v>21</v>
      </c>
      <c r="B250" s="22">
        <v>45271.4704337638</v>
      </c>
      <c r="C250" s="22">
        <v>45982.298897029184</v>
      </c>
      <c r="D250" s="23">
        <v>-1.54587413051527</v>
      </c>
      <c r="E250" s="22">
        <v>140159.4542282334</v>
      </c>
      <c r="F250" s="22">
        <v>145394.08415772204</v>
      </c>
      <c r="G250" s="23">
        <v>-3.60030462024175</v>
      </c>
    </row>
    <row r="251" spans="1:7" ht="12.75">
      <c r="A251" s="21" t="s">
        <v>22</v>
      </c>
      <c r="B251" s="22">
        <v>24967.956700879833</v>
      </c>
      <c r="C251" s="22">
        <v>25154.644171896216</v>
      </c>
      <c r="D251" s="23">
        <v>-0.742159061128592</v>
      </c>
      <c r="E251" s="22">
        <v>73567.14580151702</v>
      </c>
      <c r="F251" s="22">
        <v>72574.47276986214</v>
      </c>
      <c r="G251" s="23">
        <v>1.36779916376754</v>
      </c>
    </row>
    <row r="252" spans="1:7" ht="12.75">
      <c r="A252" s="21" t="s">
        <v>23</v>
      </c>
      <c r="B252" s="22">
        <v>6067.059606372216</v>
      </c>
      <c r="C252" s="22">
        <v>5525.264937120899</v>
      </c>
      <c r="D252" s="23">
        <v>9.80576814717658</v>
      </c>
      <c r="E252" s="22">
        <v>16274.943129968018</v>
      </c>
      <c r="F252" s="22">
        <v>17838.98562630756</v>
      </c>
      <c r="G252" s="23">
        <v>-8.76755287045589</v>
      </c>
    </row>
    <row r="253" spans="1:7" ht="12.75">
      <c r="A253" s="17"/>
      <c r="B253" s="22"/>
      <c r="C253" s="22"/>
      <c r="D253" s="23"/>
      <c r="E253" s="22"/>
      <c r="F253" s="22"/>
      <c r="G253" s="23"/>
    </row>
    <row r="254" spans="1:7" ht="12.75">
      <c r="A254" s="21" t="s">
        <v>24</v>
      </c>
      <c r="B254" s="22">
        <v>1033.7832847322818</v>
      </c>
      <c r="C254" s="22">
        <v>1794.0937432458677</v>
      </c>
      <c r="D254" s="23">
        <v>-42.3785246103158</v>
      </c>
      <c r="E254" s="22">
        <v>4087.971893313943</v>
      </c>
      <c r="F254" s="22">
        <v>4537.684815021323</v>
      </c>
      <c r="G254" s="23">
        <v>-9.91062491204045</v>
      </c>
    </row>
    <row r="255" spans="1:7" ht="12.75">
      <c r="A255" s="21" t="s">
        <v>25</v>
      </c>
      <c r="B255" s="22">
        <v>34.31722348361985</v>
      </c>
      <c r="C255" s="22">
        <v>94.71420834085575</v>
      </c>
      <c r="D255" s="23">
        <v>-63.767607748861</v>
      </c>
      <c r="E255" s="22">
        <v>166.071788727155</v>
      </c>
      <c r="F255" s="22">
        <v>306.3619900175395</v>
      </c>
      <c r="G255" s="23">
        <v>-45.7922999136912</v>
      </c>
    </row>
    <row r="256" spans="1:7" ht="12.75">
      <c r="A256" s="21" t="s">
        <v>26</v>
      </c>
      <c r="B256" s="22">
        <v>850.3571615535369</v>
      </c>
      <c r="C256" s="22">
        <v>1179.3338648999536</v>
      </c>
      <c r="D256" s="23">
        <v>-27.8951290332297</v>
      </c>
      <c r="E256" s="22">
        <v>3298.996835349953</v>
      </c>
      <c r="F256" s="22">
        <v>2432.1025862318543</v>
      </c>
      <c r="G256" s="23">
        <v>35.6438192215078</v>
      </c>
    </row>
    <row r="257" spans="1:7" ht="12.75">
      <c r="A257" s="17"/>
      <c r="B257" s="22"/>
      <c r="C257" s="22"/>
      <c r="D257" s="23"/>
      <c r="E257" s="22"/>
      <c r="F257" s="22"/>
      <c r="G257" s="23"/>
    </row>
    <row r="258" spans="1:7" ht="12.75">
      <c r="A258" s="21" t="s">
        <v>27</v>
      </c>
      <c r="B258" s="22">
        <v>1476.8993018809679</v>
      </c>
      <c r="C258" s="22">
        <v>1545.2206007980594</v>
      </c>
      <c r="D258" s="23">
        <v>-4.42145923253972</v>
      </c>
      <c r="E258" s="22">
        <v>4919.979055076075</v>
      </c>
      <c r="F258" s="22">
        <v>3488.303196796556</v>
      </c>
      <c r="G258" s="23">
        <v>41.042185197499</v>
      </c>
    </row>
    <row r="259" spans="1:7" ht="12.75">
      <c r="A259" s="21" t="s">
        <v>28</v>
      </c>
      <c r="B259" s="22">
        <v>66.03769550570946</v>
      </c>
      <c r="C259" s="22">
        <v>45.10754530488944</v>
      </c>
      <c r="D259" s="23">
        <v>46.4005524116855</v>
      </c>
      <c r="E259" s="22">
        <v>260.32555030501567</v>
      </c>
      <c r="F259" s="22">
        <v>89.12789147830382</v>
      </c>
      <c r="G259" s="23">
        <v>192.080903056465</v>
      </c>
    </row>
    <row r="260" spans="1:7" ht="12.75">
      <c r="A260" s="21" t="s">
        <v>29</v>
      </c>
      <c r="B260" s="22">
        <v>1141.7680233022488</v>
      </c>
      <c r="C260" s="22">
        <v>1337.0653328993385</v>
      </c>
      <c r="D260" s="23">
        <v>-14.6064148693168</v>
      </c>
      <c r="E260" s="22">
        <v>3923.644793708902</v>
      </c>
      <c r="F260" s="22">
        <v>2981.369808390888</v>
      </c>
      <c r="G260" s="23">
        <v>31.6054379656639</v>
      </c>
    </row>
    <row r="261" spans="1:7" ht="12.75">
      <c r="A261" s="17"/>
      <c r="B261" s="22"/>
      <c r="C261" s="22"/>
      <c r="D261" s="23"/>
      <c r="E261" s="22"/>
      <c r="F261" s="22"/>
      <c r="G261" s="23"/>
    </row>
    <row r="262" spans="1:7" ht="12.75">
      <c r="A262" s="21" t="s">
        <v>30</v>
      </c>
      <c r="B262" s="22">
        <v>46165.268490027345</v>
      </c>
      <c r="C262" s="22">
        <v>38484.110692899136</v>
      </c>
      <c r="D262" s="23">
        <v>19.9592966001563</v>
      </c>
      <c r="E262" s="22">
        <v>139788.53844515872</v>
      </c>
      <c r="F262" s="22">
        <v>117911.04907904683</v>
      </c>
      <c r="G262" s="23">
        <v>18.5542318018436</v>
      </c>
    </row>
    <row r="263" spans="1:7" ht="12.75">
      <c r="A263" s="21" t="s">
        <v>31</v>
      </c>
      <c r="B263" s="22">
        <v>38407.27155697663</v>
      </c>
      <c r="C263" s="22">
        <v>29314.569912884115</v>
      </c>
      <c r="D263" s="23">
        <v>31.0176873517635</v>
      </c>
      <c r="E263" s="22">
        <v>119001.40271037901</v>
      </c>
      <c r="F263" s="22">
        <v>93453.8312115934</v>
      </c>
      <c r="G263" s="23">
        <v>27.3371045013041</v>
      </c>
    </row>
    <row r="264" spans="1:7" ht="12.75">
      <c r="A264" s="21" t="s">
        <v>32</v>
      </c>
      <c r="B264" s="22">
        <v>17810.545096717105</v>
      </c>
      <c r="C264" s="22">
        <v>17366.112974499505</v>
      </c>
      <c r="D264" s="23">
        <v>2.55919170208214</v>
      </c>
      <c r="E264" s="22">
        <v>56921.18917518973</v>
      </c>
      <c r="F264" s="22">
        <v>51399.370938330925</v>
      </c>
      <c r="G264" s="23">
        <v>10.7429685150892</v>
      </c>
    </row>
    <row r="265" spans="1:7" ht="12.75">
      <c r="A265" s="21" t="s">
        <v>33</v>
      </c>
      <c r="B265" s="22">
        <v>14300.524099680662</v>
      </c>
      <c r="C265" s="22">
        <v>10507.587858557905</v>
      </c>
      <c r="D265" s="23">
        <v>36.0971165997304</v>
      </c>
      <c r="E265" s="22">
        <v>40512.11301203727</v>
      </c>
      <c r="F265" s="22">
        <v>30956.51773389094</v>
      </c>
      <c r="G265" s="23">
        <v>30.8677977293452</v>
      </c>
    </row>
    <row r="266" spans="1:7" ht="12.75">
      <c r="A266" s="21" t="s">
        <v>34</v>
      </c>
      <c r="B266" s="22">
        <v>4969.615869560939</v>
      </c>
      <c r="C266" s="22">
        <v>7700.348669887122</v>
      </c>
      <c r="D266" s="23">
        <v>-35.4624565379091</v>
      </c>
      <c r="E266" s="22">
        <v>16226.070815656409</v>
      </c>
      <c r="F266" s="22">
        <v>20324.17532459696</v>
      </c>
      <c r="G266" s="23">
        <v>-20.1636939432465</v>
      </c>
    </row>
    <row r="267" spans="1:7" ht="12.75">
      <c r="A267" s="17"/>
      <c r="B267" s="22"/>
      <c r="C267" s="22"/>
      <c r="D267" s="23"/>
      <c r="E267" s="22"/>
      <c r="F267" s="22"/>
      <c r="G267" s="23"/>
    </row>
    <row r="268" spans="1:7" ht="12.75">
      <c r="A268" s="21" t="s">
        <v>35</v>
      </c>
      <c r="B268" s="22">
        <v>92395.45896358504</v>
      </c>
      <c r="C268" s="22">
        <v>84026.63099627398</v>
      </c>
      <c r="D268" s="23">
        <v>9.95973284669972</v>
      </c>
      <c r="E268" s="22">
        <v>281135.6162483115</v>
      </c>
      <c r="F268" s="22">
        <v>260913.74866871387</v>
      </c>
      <c r="G268" s="23">
        <v>7.75040322051929</v>
      </c>
    </row>
    <row r="269" spans="1:7" ht="12.75">
      <c r="A269" s="21" t="s">
        <v>36</v>
      </c>
      <c r="B269" s="22">
        <v>47487.486050757056</v>
      </c>
      <c r="C269" s="22">
        <v>43076.26352006309</v>
      </c>
      <c r="D269" s="23">
        <v>10.2404948113464</v>
      </c>
      <c r="E269" s="22">
        <v>139452.92455090513</v>
      </c>
      <c r="F269" s="22">
        <v>126579.47303271412</v>
      </c>
      <c r="G269" s="23">
        <v>10.1702521030909</v>
      </c>
    </row>
    <row r="270" spans="1:7" ht="12.75">
      <c r="A270" s="21" t="s">
        <v>37</v>
      </c>
      <c r="B270" s="22">
        <v>44907.97291282839</v>
      </c>
      <c r="C270" s="22">
        <v>40950.36747620755</v>
      </c>
      <c r="D270" s="23">
        <v>9.66439541457163</v>
      </c>
      <c r="E270" s="22">
        <v>141682.69169741194</v>
      </c>
      <c r="F270" s="22">
        <v>134334.27563599963</v>
      </c>
      <c r="G270" s="23">
        <v>5.4702465373201</v>
      </c>
    </row>
    <row r="271" spans="1:7" ht="12.75">
      <c r="A271" s="21" t="s">
        <v>38</v>
      </c>
      <c r="B271" s="22">
        <v>229666.6841551099</v>
      </c>
      <c r="C271" s="22">
        <v>213755.51746170828</v>
      </c>
      <c r="D271" s="23">
        <v>7.44362853522689</v>
      </c>
      <c r="E271" s="22">
        <v>659159.6692289605</v>
      </c>
      <c r="F271" s="22">
        <v>628494.5877058441</v>
      </c>
      <c r="G271" s="23">
        <v>4.87913215530644</v>
      </c>
    </row>
    <row r="272" spans="1:7" ht="12.75">
      <c r="A272" s="21" t="s">
        <v>39</v>
      </c>
      <c r="B272" s="22">
        <v>48037.31584489411</v>
      </c>
      <c r="C272" s="22">
        <v>44062.48253829052</v>
      </c>
      <c r="D272" s="23">
        <v>9.02090185942075</v>
      </c>
      <c r="E272" s="22">
        <v>152733.3307710654</v>
      </c>
      <c r="F272" s="22">
        <v>144302.4122941575</v>
      </c>
      <c r="G272" s="23">
        <v>5.84253467621987</v>
      </c>
    </row>
    <row r="273" spans="1:7" ht="12.75">
      <c r="A273" s="60" t="s">
        <v>40</v>
      </c>
      <c r="B273" s="27">
        <v>1.2284197149137628</v>
      </c>
      <c r="C273" s="27">
        <v>1.2258662030483365</v>
      </c>
      <c r="D273" s="23">
        <v>0.208302656446236</v>
      </c>
      <c r="E273" s="27">
        <v>1.2422843721281527</v>
      </c>
      <c r="F273" s="27">
        <v>1.2424946625444908</v>
      </c>
      <c r="G273" s="23">
        <v>-0.0169248547038006</v>
      </c>
    </row>
    <row r="274" spans="1:7" ht="12.75">
      <c r="A274" s="17"/>
      <c r="B274" s="61"/>
      <c r="C274" s="61"/>
      <c r="D274" s="47"/>
      <c r="E274" s="61"/>
      <c r="F274" s="61"/>
      <c r="G274" s="23"/>
    </row>
    <row r="275" spans="1:7" ht="12.75">
      <c r="A275" s="21" t="s">
        <v>41</v>
      </c>
      <c r="B275" s="27"/>
      <c r="C275" s="27"/>
      <c r="D275" s="23"/>
      <c r="E275" s="27"/>
      <c r="F275" s="27"/>
      <c r="G275" s="23"/>
    </row>
    <row r="276" spans="1:7" ht="12.75">
      <c r="A276" s="21" t="s">
        <v>42</v>
      </c>
      <c r="B276" s="27">
        <v>7.940282560935347</v>
      </c>
      <c r="C276" s="27">
        <v>8.150429948413192</v>
      </c>
      <c r="D276" s="23">
        <v>-2.57835953204848</v>
      </c>
      <c r="E276" s="27">
        <v>8.316877529350778</v>
      </c>
      <c r="F276" s="27">
        <v>8.420895443185566</v>
      </c>
      <c r="G276" s="23">
        <v>-1.2352357838496</v>
      </c>
    </row>
    <row r="277" spans="1:7" ht="12.75">
      <c r="A277" s="17"/>
      <c r="B277" s="22"/>
      <c r="C277" s="22"/>
      <c r="D277" s="23"/>
      <c r="E277" s="22"/>
      <c r="F277" s="22"/>
      <c r="G277" s="23"/>
    </row>
    <row r="278" spans="1:7" ht="12.75">
      <c r="A278" s="21" t="s">
        <v>43</v>
      </c>
      <c r="B278" s="22"/>
      <c r="C278" s="22"/>
      <c r="D278" s="23"/>
      <c r="E278" s="22"/>
      <c r="F278" s="22"/>
      <c r="G278" s="23"/>
    </row>
    <row r="279" spans="1:7" ht="12.75">
      <c r="A279" s="21" t="s">
        <v>44</v>
      </c>
      <c r="B279" s="22">
        <v>203405.62575594598</v>
      </c>
      <c r="C279" s="22">
        <v>194290.10614224777</v>
      </c>
      <c r="D279" s="23">
        <v>4.6917055091958</v>
      </c>
      <c r="E279" s="22">
        <v>602940.9937586121</v>
      </c>
      <c r="F279" s="22">
        <v>568404.0143751707</v>
      </c>
      <c r="G279" s="23">
        <v>6.07613220701948</v>
      </c>
    </row>
    <row r="280" spans="1:7" ht="12.75">
      <c r="A280" s="21" t="s">
        <v>45</v>
      </c>
      <c r="B280" s="22">
        <v>185674.61445436187</v>
      </c>
      <c r="C280" s="22">
        <v>181576.77402924257</v>
      </c>
      <c r="D280" s="23">
        <v>2.2568086954003</v>
      </c>
      <c r="E280" s="22">
        <v>545362.9351960602</v>
      </c>
      <c r="F280" s="22">
        <v>521147.87155681395</v>
      </c>
      <c r="G280" s="23">
        <v>4.64648614354101</v>
      </c>
    </row>
    <row r="281" spans="1:7" ht="12.75">
      <c r="A281" s="21" t="s">
        <v>46</v>
      </c>
      <c r="B281" s="22">
        <v>48011.450502038264</v>
      </c>
      <c r="C281" s="22">
        <v>43294.85593071093</v>
      </c>
      <c r="D281" s="23">
        <v>10.8941223384038</v>
      </c>
      <c r="E281" s="22">
        <v>139059.43062621978</v>
      </c>
      <c r="F281" s="22">
        <v>131118.89838750838</v>
      </c>
      <c r="G281" s="23">
        <v>6.05597845647237</v>
      </c>
    </row>
    <row r="282" spans="1:7" ht="12.75">
      <c r="A282" s="21" t="s">
        <v>47</v>
      </c>
      <c r="B282" s="22">
        <v>38138.917985145476</v>
      </c>
      <c r="C282" s="22">
        <v>35640.48695483726</v>
      </c>
      <c r="D282" s="23">
        <v>7.01009229608497</v>
      </c>
      <c r="E282" s="22">
        <v>101909.5987867924</v>
      </c>
      <c r="F282" s="22">
        <v>101874.41923920446</v>
      </c>
      <c r="G282" s="23">
        <v>0.0345322681107323</v>
      </c>
    </row>
    <row r="283" spans="1:7" ht="12.75">
      <c r="A283" s="21" t="s">
        <v>48</v>
      </c>
      <c r="B283" s="22">
        <v>15876.610105502665</v>
      </c>
      <c r="C283" s="22">
        <v>13169.568541185934</v>
      </c>
      <c r="D283" s="23">
        <v>20.5552790575549</v>
      </c>
      <c r="E283" s="22">
        <v>40854.69886570847</v>
      </c>
      <c r="F283" s="22">
        <v>38241.57868605536</v>
      </c>
      <c r="G283" s="23">
        <v>6.83319117420739</v>
      </c>
    </row>
    <row r="284" spans="1:7" ht="12.75">
      <c r="A284" s="33" t="s">
        <v>49</v>
      </c>
      <c r="B284" s="34">
        <v>11008.58583642369</v>
      </c>
      <c r="C284" s="34">
        <v>10225.329071647508</v>
      </c>
      <c r="D284" s="35">
        <v>7.65996633739616</v>
      </c>
      <c r="E284" s="34">
        <v>29526.547934313785</v>
      </c>
      <c r="F284" s="34">
        <v>29196.07244757985</v>
      </c>
      <c r="G284" s="35">
        <v>1.13191761435477</v>
      </c>
    </row>
    <row r="285" spans="1:7" ht="12.75">
      <c r="A285" s="36" t="s">
        <v>50</v>
      </c>
      <c r="B285" s="37"/>
      <c r="C285" s="37"/>
      <c r="D285" s="65"/>
      <c r="E285" s="37"/>
      <c r="F285" s="37"/>
      <c r="G285" s="65"/>
    </row>
    <row r="286" spans="1:7" ht="12.75">
      <c r="A286" s="11" t="s">
        <v>107</v>
      </c>
      <c r="B286" s="2"/>
      <c r="C286" s="2"/>
      <c r="D286" s="3"/>
      <c r="E286" s="2"/>
      <c r="F286" s="2"/>
      <c r="G286" s="3"/>
    </row>
    <row r="287" spans="2:7" ht="12.75">
      <c r="B287" s="2"/>
      <c r="C287" s="2"/>
      <c r="D287" s="3"/>
      <c r="E287" s="2"/>
      <c r="F287" s="2"/>
      <c r="G287" s="3"/>
    </row>
    <row r="288" spans="1:7" ht="12.75">
      <c r="A288" s="1" t="s">
        <v>108</v>
      </c>
      <c r="B288" s="2"/>
      <c r="C288" s="2"/>
      <c r="D288" s="3"/>
      <c r="E288" s="2"/>
      <c r="F288" s="2"/>
      <c r="G288" s="3"/>
    </row>
    <row r="289" spans="1:7" ht="12.75">
      <c r="A289" s="41"/>
      <c r="B289" s="42"/>
      <c r="C289" s="42"/>
      <c r="D289" s="43"/>
      <c r="E289" s="42"/>
      <c r="F289" s="42"/>
      <c r="G289" s="43"/>
    </row>
    <row r="290" spans="1:7" ht="12.75">
      <c r="A290" s="8"/>
      <c r="B290" s="44" t="str">
        <f>+B3</f>
        <v>MARCH</v>
      </c>
      <c r="C290" s="9"/>
      <c r="D290" s="10"/>
      <c r="E290" s="9" t="s">
        <v>2</v>
      </c>
      <c r="F290" s="9"/>
      <c r="G290" s="10"/>
    </row>
    <row r="291" spans="1:7" ht="12.75">
      <c r="A291" s="12"/>
      <c r="B291" s="16" t="str">
        <f>+B4</f>
        <v>2018P</v>
      </c>
      <c r="C291" s="16" t="str">
        <f>+C4</f>
        <v>2017P</v>
      </c>
      <c r="D291" s="66" t="s">
        <v>5</v>
      </c>
      <c r="E291" s="16" t="str">
        <f>+B291</f>
        <v>2018P</v>
      </c>
      <c r="F291" s="16" t="str">
        <f>+C291</f>
        <v>2017P</v>
      </c>
      <c r="G291" s="66" t="s">
        <v>5</v>
      </c>
    </row>
    <row r="292" spans="1:13" s="4" customFormat="1" ht="12.75">
      <c r="A292" s="17"/>
      <c r="B292" s="45"/>
      <c r="C292" s="22"/>
      <c r="D292" s="46"/>
      <c r="E292" s="45"/>
      <c r="F292" s="22"/>
      <c r="G292" s="20"/>
      <c r="I292" s="5"/>
      <c r="J292" s="5"/>
      <c r="K292" s="5"/>
      <c r="L292" s="5"/>
      <c r="M292" s="5"/>
    </row>
    <row r="293" spans="1:13" s="4" customFormat="1" ht="12.75">
      <c r="A293" s="21" t="s">
        <v>52</v>
      </c>
      <c r="B293" s="45"/>
      <c r="C293" s="22"/>
      <c r="D293" s="46"/>
      <c r="E293" s="45"/>
      <c r="F293" s="22"/>
      <c r="G293" s="46"/>
      <c r="I293" s="5"/>
      <c r="J293" s="5"/>
      <c r="K293" s="5"/>
      <c r="L293" s="5"/>
      <c r="M293" s="5"/>
    </row>
    <row r="294" spans="1:7" ht="12.75">
      <c r="A294" s="21" t="s">
        <v>53</v>
      </c>
      <c r="B294" s="22">
        <v>1812.9003107898463</v>
      </c>
      <c r="C294" s="22">
        <v>1548.8526603819637</v>
      </c>
      <c r="D294" s="23">
        <v>17.0479515038419</v>
      </c>
      <c r="E294" s="22">
        <v>5053.92425204922</v>
      </c>
      <c r="F294" s="22">
        <v>4991.103332297996</v>
      </c>
      <c r="G294" s="23">
        <v>1.2586579673617</v>
      </c>
    </row>
    <row r="295" spans="1:7" ht="12.75">
      <c r="A295" s="21" t="s">
        <v>54</v>
      </c>
      <c r="B295" s="22">
        <v>7975.068814039526</v>
      </c>
      <c r="C295" s="22">
        <v>7319.021717368256</v>
      </c>
      <c r="D295" s="23">
        <v>8.96358997151834</v>
      </c>
      <c r="E295" s="22">
        <v>25941.63076440837</v>
      </c>
      <c r="F295" s="22">
        <v>30953.069373445942</v>
      </c>
      <c r="G295" s="23">
        <v>-16.1904415635652</v>
      </c>
    </row>
    <row r="296" spans="1:7" ht="12.75">
      <c r="A296" s="21" t="s">
        <v>55</v>
      </c>
      <c r="B296" s="22">
        <v>4431.96558143051</v>
      </c>
      <c r="C296" s="22">
        <v>1835.3460881196825</v>
      </c>
      <c r="D296" s="23">
        <v>141.478466111592</v>
      </c>
      <c r="E296" s="22">
        <v>9825.612281042477</v>
      </c>
      <c r="F296" s="22">
        <v>8306.479776990447</v>
      </c>
      <c r="G296" s="23">
        <v>18.2885234760956</v>
      </c>
    </row>
    <row r="297" spans="1:7" ht="12.75">
      <c r="A297" s="48" t="s">
        <v>56</v>
      </c>
      <c r="B297" s="22">
        <v>12859.918869990579</v>
      </c>
      <c r="C297" s="22">
        <v>8065.585052638451</v>
      </c>
      <c r="D297" s="23">
        <v>59.4418605229857</v>
      </c>
      <c r="E297" s="22">
        <v>41562.86584736265</v>
      </c>
      <c r="F297" s="22">
        <v>39161.38612925452</v>
      </c>
      <c r="G297" s="23">
        <v>6.13226434371322</v>
      </c>
    </row>
    <row r="298" spans="1:7" ht="12.75">
      <c r="A298" s="48" t="s">
        <v>57</v>
      </c>
      <c r="B298" s="22">
        <v>2172.4553355257876</v>
      </c>
      <c r="C298" s="22">
        <v>1086.3678769489582</v>
      </c>
      <c r="D298" s="23">
        <v>99.9741875309388</v>
      </c>
      <c r="E298" s="22">
        <v>7185.350710841876</v>
      </c>
      <c r="F298" s="22">
        <v>5862.395404507237</v>
      </c>
      <c r="G298" s="23">
        <v>22.5668044382933</v>
      </c>
    </row>
    <row r="299" spans="1:7" ht="12.75">
      <c r="A299" s="48" t="s">
        <v>58</v>
      </c>
      <c r="B299" s="22">
        <v>1652.8982657362128</v>
      </c>
      <c r="C299" s="22">
        <v>845.7932456486001</v>
      </c>
      <c r="D299" s="23">
        <v>95.4258058030105</v>
      </c>
      <c r="E299" s="22">
        <v>4879.780996296201</v>
      </c>
      <c r="F299" s="22">
        <v>2849.478995915683</v>
      </c>
      <c r="G299" s="23">
        <v>71.2516920914547</v>
      </c>
    </row>
    <row r="300" spans="1:7" ht="12.75">
      <c r="A300" s="48" t="s">
        <v>59</v>
      </c>
      <c r="B300" s="22">
        <v>4213.82175458338</v>
      </c>
      <c r="C300" s="22">
        <v>3047.842232149985</v>
      </c>
      <c r="D300" s="23">
        <v>38.2559015074379</v>
      </c>
      <c r="E300" s="22">
        <v>13441.705137032655</v>
      </c>
      <c r="F300" s="22">
        <v>10814.082886657094</v>
      </c>
      <c r="G300" s="23">
        <v>24.2981515669502</v>
      </c>
    </row>
    <row r="301" spans="1:7" ht="12.75">
      <c r="A301" s="48" t="s">
        <v>60</v>
      </c>
      <c r="B301" s="22">
        <v>487.4840471545135</v>
      </c>
      <c r="C301" s="22">
        <v>751.7868466072426</v>
      </c>
      <c r="D301" s="23">
        <v>-35.156613958532</v>
      </c>
      <c r="E301" s="22">
        <v>2139.5557639936</v>
      </c>
      <c r="F301" s="22">
        <v>2674.766515780849</v>
      </c>
      <c r="G301" s="23">
        <v>-20.0096250880053</v>
      </c>
    </row>
    <row r="302" spans="1:7" ht="12.75">
      <c r="A302" s="48" t="s">
        <v>61</v>
      </c>
      <c r="B302" s="22">
        <v>980.3459773943872</v>
      </c>
      <c r="C302" s="22">
        <v>2184.127625352494</v>
      </c>
      <c r="D302" s="23">
        <v>-55.1149865962539</v>
      </c>
      <c r="E302" s="22">
        <v>3356.150589501804</v>
      </c>
      <c r="F302" s="22">
        <v>5674.083979381496</v>
      </c>
      <c r="G302" s="23">
        <v>-40.8512351650523</v>
      </c>
    </row>
    <row r="303" spans="1:7" ht="12.75">
      <c r="A303" s="21"/>
      <c r="B303" s="45"/>
      <c r="C303" s="45"/>
      <c r="D303" s="47"/>
      <c r="E303" s="45"/>
      <c r="F303" s="45"/>
      <c r="G303" s="23"/>
    </row>
    <row r="304" spans="1:7" ht="12.75">
      <c r="A304" s="21" t="s">
        <v>62</v>
      </c>
      <c r="B304" s="22"/>
      <c r="C304" s="22"/>
      <c r="D304" s="23"/>
      <c r="E304" s="22"/>
      <c r="F304" s="22"/>
      <c r="G304" s="23"/>
    </row>
    <row r="305" spans="1:7" ht="12.75">
      <c r="A305" s="21" t="s">
        <v>63</v>
      </c>
      <c r="B305" s="22">
        <v>247129.40537147227</v>
      </c>
      <c r="C305" s="22">
        <v>227272.2459154935</v>
      </c>
      <c r="D305" s="23">
        <v>8.73716866570776</v>
      </c>
      <c r="E305" s="22">
        <v>719563.1938197799</v>
      </c>
      <c r="F305" s="22">
        <v>672448.2084755818</v>
      </c>
      <c r="G305" s="23">
        <v>7.00648536948388</v>
      </c>
    </row>
    <row r="306" spans="1:7" ht="12.75">
      <c r="A306" s="21" t="s">
        <v>64</v>
      </c>
      <c r="B306" s="22">
        <v>26588.470690535178</v>
      </c>
      <c r="C306" s="22">
        <v>28093.023597949712</v>
      </c>
      <c r="D306" s="23">
        <v>-5.35561044957916</v>
      </c>
      <c r="E306" s="22">
        <v>75013.33366529079</v>
      </c>
      <c r="F306" s="22">
        <v>81466.30282754745</v>
      </c>
      <c r="G306" s="23">
        <v>-7.92102861954676</v>
      </c>
    </row>
    <row r="307" spans="1:7" ht="12.75">
      <c r="A307" s="21" t="s">
        <v>65</v>
      </c>
      <c r="B307" s="22">
        <v>24729.81363464501</v>
      </c>
      <c r="C307" s="22">
        <v>26621.23399799695</v>
      </c>
      <c r="D307" s="23">
        <v>-7.10493121203269</v>
      </c>
      <c r="E307" s="22">
        <v>70174.70798886791</v>
      </c>
      <c r="F307" s="22">
        <v>76460.68669189494</v>
      </c>
      <c r="G307" s="23">
        <v>-8.22119049016252</v>
      </c>
    </row>
    <row r="308" spans="1:7" ht="12.75">
      <c r="A308" s="21" t="s">
        <v>66</v>
      </c>
      <c r="B308" s="22">
        <v>3722.3171617939715</v>
      </c>
      <c r="C308" s="22">
        <v>3215.8061880524983</v>
      </c>
      <c r="D308" s="23">
        <v>15.7506685453646</v>
      </c>
      <c r="E308" s="22">
        <v>9788.84096888661</v>
      </c>
      <c r="F308" s="22">
        <v>11260.658435694306</v>
      </c>
      <c r="G308" s="23">
        <v>-13.0704387777387</v>
      </c>
    </row>
    <row r="309" spans="1:7" ht="12.75">
      <c r="A309" s="21" t="s">
        <v>67</v>
      </c>
      <c r="B309" s="22">
        <v>221768.367291943</v>
      </c>
      <c r="C309" s="22">
        <v>200592.42145903074</v>
      </c>
      <c r="D309" s="23">
        <v>10.5567028299906</v>
      </c>
      <c r="E309" s="22">
        <v>648352.3410944287</v>
      </c>
      <c r="F309" s="22">
        <v>595548.5517759634</v>
      </c>
      <c r="G309" s="23">
        <v>8.86641217764715</v>
      </c>
    </row>
    <row r="310" spans="1:7" ht="12.75">
      <c r="A310" s="17"/>
      <c r="B310" s="22"/>
      <c r="C310" s="22"/>
      <c r="D310" s="23"/>
      <c r="E310" s="22"/>
      <c r="F310" s="22"/>
      <c r="G310" s="23"/>
    </row>
    <row r="311" spans="1:7" ht="12.75">
      <c r="A311" s="21" t="s">
        <v>68</v>
      </c>
      <c r="B311" s="22">
        <v>13127.148239096312</v>
      </c>
      <c r="C311" s="22">
        <v>11017.471290924135</v>
      </c>
      <c r="D311" s="23">
        <v>19.1484678513305</v>
      </c>
      <c r="E311" s="22">
        <v>42871.88643348847</v>
      </c>
      <c r="F311" s="22">
        <v>43286.84813672534</v>
      </c>
      <c r="G311" s="23">
        <v>-0.958632289249096</v>
      </c>
    </row>
    <row r="312" spans="1:7" ht="12.75">
      <c r="A312" s="21" t="s">
        <v>69</v>
      </c>
      <c r="B312" s="22">
        <v>5188.680348164781</v>
      </c>
      <c r="C312" s="22">
        <v>4903.594455508425</v>
      </c>
      <c r="D312" s="23">
        <v>5.81381464643974</v>
      </c>
      <c r="E312" s="22">
        <v>14765.00736422414</v>
      </c>
      <c r="F312" s="22">
        <v>15600.885764171086</v>
      </c>
      <c r="G312" s="23">
        <v>-5.35789065173863</v>
      </c>
    </row>
    <row r="313" spans="1:7" ht="12.75">
      <c r="A313" s="21" t="s">
        <v>70</v>
      </c>
      <c r="B313" s="22">
        <v>468.3571811753874</v>
      </c>
      <c r="C313" s="22">
        <v>493.8347857444859</v>
      </c>
      <c r="D313" s="23">
        <v>-5.15913526235084</v>
      </c>
      <c r="E313" s="22">
        <v>2097.2709497693468</v>
      </c>
      <c r="F313" s="22">
        <v>3391.5284930637663</v>
      </c>
      <c r="G313" s="23">
        <v>-38.1614822326096</v>
      </c>
    </row>
    <row r="314" spans="1:7" ht="12.75">
      <c r="A314" s="21" t="s">
        <v>71</v>
      </c>
      <c r="B314" s="22">
        <v>7711.835064687947</v>
      </c>
      <c r="C314" s="22">
        <v>5638.866242758783</v>
      </c>
      <c r="D314" s="23">
        <v>36.7621563038703</v>
      </c>
      <c r="E314" s="22">
        <v>26633.276679960873</v>
      </c>
      <c r="F314" s="22">
        <v>24839.23836638175</v>
      </c>
      <c r="G314" s="23">
        <v>7.22259791993958</v>
      </c>
    </row>
    <row r="315" spans="1:7" ht="12.75">
      <c r="A315" s="17"/>
      <c r="B315" s="22"/>
      <c r="C315" s="22"/>
      <c r="D315" s="23"/>
      <c r="E315" s="22"/>
      <c r="F315" s="22"/>
      <c r="G315" s="23"/>
    </row>
    <row r="316" spans="1:7" ht="12.75">
      <c r="A316" s="21" t="s">
        <v>72</v>
      </c>
      <c r="B316" s="22">
        <v>1473.4896618296289</v>
      </c>
      <c r="C316" s="22">
        <v>2773.3622483966064</v>
      </c>
      <c r="D316" s="23">
        <v>-46.8699170949805</v>
      </c>
      <c r="E316" s="22">
        <v>4654.319675126996</v>
      </c>
      <c r="F316" s="22">
        <v>6177.421013122583</v>
      </c>
      <c r="G316" s="23">
        <v>-24.6559419336984</v>
      </c>
    </row>
    <row r="317" spans="1:7" ht="12.75">
      <c r="A317" s="21" t="s">
        <v>73</v>
      </c>
      <c r="B317" s="22">
        <v>6556.2254598014515</v>
      </c>
      <c r="C317" s="22">
        <v>6603.564065708498</v>
      </c>
      <c r="D317" s="23">
        <v>-0.71686449069026</v>
      </c>
      <c r="E317" s="22">
        <v>22368.975690918152</v>
      </c>
      <c r="F317" s="22">
        <v>25338.250677890774</v>
      </c>
      <c r="G317" s="23">
        <v>-11.7185476800239</v>
      </c>
    </row>
    <row r="318" spans="1:7" ht="12.75">
      <c r="A318" s="21" t="s">
        <v>74</v>
      </c>
      <c r="B318" s="22">
        <v>3060.8334965525187</v>
      </c>
      <c r="C318" s="22">
        <v>1834.880013240462</v>
      </c>
      <c r="D318" s="23">
        <v>66.8138229456748</v>
      </c>
      <c r="E318" s="22">
        <v>5924.11773328383</v>
      </c>
      <c r="F318" s="22">
        <v>4779.1321512621025</v>
      </c>
      <c r="G318" s="23">
        <v>23.9580230423081</v>
      </c>
    </row>
    <row r="319" spans="1:7" ht="12.75">
      <c r="A319" s="21" t="s">
        <v>75</v>
      </c>
      <c r="B319" s="22">
        <v>1738.928862243618</v>
      </c>
      <c r="C319" s="22">
        <v>3326.965712596254</v>
      </c>
      <c r="D319" s="23">
        <v>-47.732287842347</v>
      </c>
      <c r="E319" s="22">
        <v>3773.111426610797</v>
      </c>
      <c r="F319" s="22">
        <v>5274.647866782489</v>
      </c>
      <c r="G319" s="23">
        <v>-28.4670461061057</v>
      </c>
    </row>
    <row r="320" spans="1:7" ht="12.75">
      <c r="A320" s="21" t="s">
        <v>76</v>
      </c>
      <c r="B320" s="22">
        <v>689.1780394781948</v>
      </c>
      <c r="C320" s="22">
        <v>500.5465571635862</v>
      </c>
      <c r="D320" s="23">
        <v>37.6851023376355</v>
      </c>
      <c r="E320" s="22">
        <v>3625.5295280633986</v>
      </c>
      <c r="F320" s="22">
        <v>3232.1641967327937</v>
      </c>
      <c r="G320" s="23">
        <v>12.1703387386147</v>
      </c>
    </row>
    <row r="321" spans="1:7" ht="12.75">
      <c r="A321" s="21" t="s">
        <v>77</v>
      </c>
      <c r="B321" s="22">
        <v>16567.652009714846</v>
      </c>
      <c r="C321" s="22">
        <v>14142.824200781137</v>
      </c>
      <c r="D321" s="23">
        <v>17.1452870693237</v>
      </c>
      <c r="E321" s="22">
        <v>45969.127722666875</v>
      </c>
      <c r="F321" s="22">
        <v>47506.39759346527</v>
      </c>
      <c r="G321" s="23">
        <v>-3.23592178879472</v>
      </c>
    </row>
    <row r="322" spans="1:7" ht="12.75">
      <c r="A322" s="17"/>
      <c r="B322" s="45"/>
      <c r="C322" s="45"/>
      <c r="D322" s="47"/>
      <c r="E322" s="45"/>
      <c r="F322" s="45"/>
      <c r="G322" s="23"/>
    </row>
    <row r="323" spans="1:7" ht="12.75">
      <c r="A323" s="21" t="s">
        <v>78</v>
      </c>
      <c r="B323" s="22"/>
      <c r="C323" s="22"/>
      <c r="D323" s="23"/>
      <c r="E323" s="22"/>
      <c r="F323" s="22"/>
      <c r="G323" s="23"/>
    </row>
    <row r="324" spans="1:7" ht="12.75">
      <c r="A324" s="21" t="s">
        <v>79</v>
      </c>
      <c r="B324" s="25">
        <v>41.3677507665983</v>
      </c>
      <c r="C324" s="25">
        <v>43.096094214757656</v>
      </c>
      <c r="D324" s="23">
        <v>-1.72834344815936</v>
      </c>
      <c r="E324" s="25">
        <v>42.11321555219673</v>
      </c>
      <c r="F324" s="25">
        <v>43.386468929669526</v>
      </c>
      <c r="G324" s="23">
        <v>-1.2732533774728</v>
      </c>
    </row>
    <row r="325" spans="1:7" ht="12.75">
      <c r="A325" s="21" t="s">
        <v>80</v>
      </c>
      <c r="B325" s="25">
        <v>58.63224923340443</v>
      </c>
      <c r="C325" s="25">
        <v>56.90390578524376</v>
      </c>
      <c r="D325" s="23">
        <v>1.72834344816067</v>
      </c>
      <c r="E325" s="25">
        <v>57.886784447799585</v>
      </c>
      <c r="F325" s="25">
        <v>56.613531070329664</v>
      </c>
      <c r="G325" s="23">
        <v>1.27325337746992</v>
      </c>
    </row>
    <row r="326" spans="1:7" ht="12.75">
      <c r="A326" s="60" t="s">
        <v>81</v>
      </c>
      <c r="B326" s="25">
        <v>3.8842379682736845</v>
      </c>
      <c r="C326" s="25">
        <v>3.682638122655142</v>
      </c>
      <c r="D326" s="23">
        <v>5.47433222879883</v>
      </c>
      <c r="E326" s="25">
        <v>3.792230541521238</v>
      </c>
      <c r="F326" s="25">
        <v>3.719436764062687</v>
      </c>
      <c r="G326" s="23">
        <v>1.95711829710044</v>
      </c>
    </row>
    <row r="327" spans="1:7" ht="12.75">
      <c r="A327" s="17"/>
      <c r="B327" s="45"/>
      <c r="C327" s="45"/>
      <c r="D327" s="47"/>
      <c r="E327" s="45"/>
      <c r="F327" s="45"/>
      <c r="G327" s="23"/>
    </row>
    <row r="328" spans="1:7" ht="12.75">
      <c r="A328" s="21" t="s">
        <v>82</v>
      </c>
      <c r="B328" s="22">
        <v>33336.44937417565</v>
      </c>
      <c r="C328" s="22">
        <v>36415.7225379488</v>
      </c>
      <c r="D328" s="23">
        <v>-8.45588924005075</v>
      </c>
      <c r="E328" s="22">
        <v>97947.12928833018</v>
      </c>
      <c r="F328" s="22">
        <v>105926.83880369281</v>
      </c>
      <c r="G328" s="23">
        <v>-7.53322727788648</v>
      </c>
    </row>
    <row r="329" spans="1:7" ht="12.75">
      <c r="A329" s="21" t="s">
        <v>83</v>
      </c>
      <c r="B329" s="22">
        <v>244367.55062582978</v>
      </c>
      <c r="C329" s="22">
        <v>221402.27746204924</v>
      </c>
      <c r="D329" s="23">
        <v>10.3726454068283</v>
      </c>
      <c r="E329" s="22">
        <v>713945.8707116995</v>
      </c>
      <c r="F329" s="22">
        <v>666870.161196311</v>
      </c>
      <c r="G329" s="23">
        <v>7.05920166392487</v>
      </c>
    </row>
    <row r="330" spans="1:7" ht="12.75">
      <c r="A330" s="17"/>
      <c r="B330" s="45"/>
      <c r="C330" s="45"/>
      <c r="D330" s="47"/>
      <c r="E330" s="45"/>
      <c r="F330" s="45"/>
      <c r="G330" s="23"/>
    </row>
    <row r="331" spans="1:7" ht="12.75">
      <c r="A331" s="21" t="s">
        <v>84</v>
      </c>
      <c r="B331" s="22">
        <v>124363.32274491595</v>
      </c>
      <c r="C331" s="22">
        <v>125296.26893642139</v>
      </c>
      <c r="D331" s="23">
        <v>-0.744592156992993</v>
      </c>
      <c r="E331" s="22">
        <v>348358.35391671857</v>
      </c>
      <c r="F331" s="22">
        <v>362289.6261825727</v>
      </c>
      <c r="G331" s="23">
        <v>-3.84534120191274</v>
      </c>
    </row>
    <row r="332" spans="1:7" ht="12.75">
      <c r="A332" s="21" t="s">
        <v>85</v>
      </c>
      <c r="B332" s="22">
        <v>153340.6772550892</v>
      </c>
      <c r="C332" s="22">
        <v>132521.73106358157</v>
      </c>
      <c r="D332" s="23">
        <v>15.7098356808508</v>
      </c>
      <c r="E332" s="22">
        <v>463534.64608327544</v>
      </c>
      <c r="F332" s="22">
        <v>410507.3738174231</v>
      </c>
      <c r="G332" s="23">
        <v>12.9174956768101</v>
      </c>
    </row>
    <row r="333" spans="1:7" ht="12.75">
      <c r="A333" s="17"/>
      <c r="B333" s="45"/>
      <c r="C333" s="45"/>
      <c r="D333" s="47"/>
      <c r="E333" s="45"/>
      <c r="F333" s="45"/>
      <c r="G333" s="23"/>
    </row>
    <row r="334" spans="1:7" ht="12.75">
      <c r="A334" s="21" t="s">
        <v>86</v>
      </c>
      <c r="B334" s="22">
        <v>146959.6348561714</v>
      </c>
      <c r="C334" s="22">
        <v>125068.23959329582</v>
      </c>
      <c r="D334" s="23">
        <v>17.5035607233805</v>
      </c>
      <c r="E334" s="22">
        <v>442014.37148528325</v>
      </c>
      <c r="F334" s="22">
        <v>389076.1612105592</v>
      </c>
      <c r="G334" s="23">
        <v>13.6061305092591</v>
      </c>
    </row>
    <row r="335" spans="1:7" ht="12.75">
      <c r="A335" s="17"/>
      <c r="B335" s="45"/>
      <c r="C335" s="45"/>
      <c r="D335" s="47"/>
      <c r="E335" s="45"/>
      <c r="F335" s="45"/>
      <c r="G335" s="23"/>
    </row>
    <row r="336" spans="1:7" ht="12.75">
      <c r="A336" s="50" t="s">
        <v>100</v>
      </c>
      <c r="B336" s="22">
        <v>44.57668838064274</v>
      </c>
      <c r="C336" s="22">
        <v>43.991318857121335</v>
      </c>
      <c r="D336" s="23">
        <v>1.33064781581707</v>
      </c>
      <c r="E336" s="22">
        <v>44.153645657060565</v>
      </c>
      <c r="F336" s="22">
        <v>43.847866749047235</v>
      </c>
      <c r="G336" s="23">
        <v>0.697363248623662</v>
      </c>
    </row>
    <row r="337" spans="1:7" ht="12.75">
      <c r="A337" s="51" t="s">
        <v>88</v>
      </c>
      <c r="B337" s="62">
        <v>2.4681551595470532</v>
      </c>
      <c r="C337" s="62">
        <v>2.5193848745798118</v>
      </c>
      <c r="D337" s="35">
        <v>-2.03342155260429</v>
      </c>
      <c r="E337" s="62">
        <v>2.5104654982887684</v>
      </c>
      <c r="F337" s="62">
        <v>2.465650843823544</v>
      </c>
      <c r="G337" s="35">
        <v>1.8175588233624</v>
      </c>
    </row>
    <row r="338" spans="1:7" ht="12.75">
      <c r="A338" s="11" t="s">
        <v>89</v>
      </c>
      <c r="B338" s="37"/>
      <c r="C338" s="37"/>
      <c r="D338" s="65"/>
      <c r="E338" s="37"/>
      <c r="F338" s="37"/>
      <c r="G338" s="65"/>
    </row>
    <row r="339" spans="1:7" ht="12.75">
      <c r="A339" s="11" t="s">
        <v>90</v>
      </c>
      <c r="B339" s="37"/>
      <c r="C339" s="37"/>
      <c r="D339" s="65"/>
      <c r="E339" s="37"/>
      <c r="F339" s="37"/>
      <c r="G339" s="65"/>
    </row>
    <row r="340" spans="1:7" ht="12.75">
      <c r="A340" s="11" t="s">
        <v>91</v>
      </c>
      <c r="B340" s="37"/>
      <c r="C340" s="37"/>
      <c r="D340" s="65"/>
      <c r="E340" s="37"/>
      <c r="F340" s="37"/>
      <c r="G340" s="65"/>
    </row>
    <row r="341" ht="12.75">
      <c r="A341" s="11" t="s">
        <v>92</v>
      </c>
    </row>
  </sheetData>
  <sheetProtection/>
  <mergeCells count="3">
    <mergeCell ref="B3:D3"/>
    <mergeCell ref="B176:D176"/>
    <mergeCell ref="E176:G176"/>
  </mergeCells>
  <printOptions/>
  <pageMargins left="0.7" right="0.7" top="0.75" bottom="0.75" header="0.3" footer="0.3"/>
  <pageSetup fitToHeight="0" fitToWidth="1" horizontalDpi="300" verticalDpi="300" orientation="portrait" scale="84" r:id="rId1"/>
  <rowBreaks count="5" manualBreakCount="5">
    <brk id="60" max="6" man="1"/>
    <brk id="114" max="6" man="1"/>
    <brk id="173" max="6" man="1"/>
    <brk id="228" max="6" man="1"/>
    <brk id="287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2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34.421875" style="74" customWidth="1"/>
    <col min="2" max="7" width="12.8515625" style="74" customWidth="1"/>
    <col min="8" max="16384" width="8.8515625" style="74" customWidth="1"/>
  </cols>
  <sheetData>
    <row r="1" spans="1:7" s="69" customFormat="1" ht="12">
      <c r="A1" s="68" t="s">
        <v>109</v>
      </c>
      <c r="B1" s="68"/>
      <c r="C1" s="68"/>
      <c r="D1" s="68"/>
      <c r="E1" s="68"/>
      <c r="F1" s="68"/>
      <c r="G1" s="68"/>
    </row>
    <row r="2" s="69" customFormat="1" ht="4.5" customHeight="1"/>
    <row r="3" spans="1:7" ht="12">
      <c r="A3" s="70"/>
      <c r="B3" s="71" t="str">
        <f>+'HL'!B3</f>
        <v>MARCH</v>
      </c>
      <c r="C3" s="72"/>
      <c r="D3" s="73"/>
      <c r="E3" s="71" t="s">
        <v>2</v>
      </c>
      <c r="F3" s="72"/>
      <c r="G3" s="73"/>
    </row>
    <row r="4" spans="1:7" ht="12">
      <c r="A4" s="75"/>
      <c r="B4" s="76" t="str">
        <f>+'HL'!B4</f>
        <v>2018P</v>
      </c>
      <c r="C4" s="76" t="str">
        <f>+'HL'!C4</f>
        <v>2017P</v>
      </c>
      <c r="D4" s="77" t="s">
        <v>5</v>
      </c>
      <c r="E4" s="78" t="str">
        <f>+B4</f>
        <v>2018P</v>
      </c>
      <c r="F4" s="78" t="str">
        <f>+C4</f>
        <v>2017P</v>
      </c>
      <c r="G4" s="77" t="s">
        <v>5</v>
      </c>
    </row>
    <row r="5" spans="1:7" ht="12">
      <c r="A5" s="79"/>
      <c r="B5" s="80"/>
      <c r="C5" s="81"/>
      <c r="D5" s="82"/>
      <c r="E5" s="80"/>
      <c r="F5" s="81"/>
      <c r="G5" s="82"/>
    </row>
    <row r="6" spans="1:7" ht="12">
      <c r="A6" s="80" t="s">
        <v>6</v>
      </c>
      <c r="B6" s="83">
        <v>364289.5729569348</v>
      </c>
      <c r="C6" s="83">
        <v>320246.74895385385</v>
      </c>
      <c r="D6" s="84">
        <v>13.7527778648667</v>
      </c>
      <c r="E6" s="83">
        <v>962462.1699910355</v>
      </c>
      <c r="F6" s="83">
        <v>848431.6963137266</v>
      </c>
      <c r="G6" s="84">
        <v>13.4401477659014</v>
      </c>
    </row>
    <row r="7" spans="1:7" ht="12">
      <c r="A7" s="80" t="s">
        <v>7</v>
      </c>
      <c r="B7" s="83">
        <v>356106.5729568979</v>
      </c>
      <c r="C7" s="83">
        <v>312348.7489539266</v>
      </c>
      <c r="D7" s="84">
        <v>14.0092842214091</v>
      </c>
      <c r="E7" s="83">
        <v>936450.1699909422</v>
      </c>
      <c r="F7" s="83">
        <v>823937.6963138035</v>
      </c>
      <c r="G7" s="84">
        <v>13.6554589237154</v>
      </c>
    </row>
    <row r="8" spans="1:7" ht="12">
      <c r="A8" s="80" t="s">
        <v>8</v>
      </c>
      <c r="B8" s="83">
        <v>8182.999999999998</v>
      </c>
      <c r="C8" s="83">
        <v>7897.999999999995</v>
      </c>
      <c r="D8" s="84">
        <v>3.60850848316033</v>
      </c>
      <c r="E8" s="83">
        <v>26011.999999999993</v>
      </c>
      <c r="F8" s="83">
        <v>24493.999999999993</v>
      </c>
      <c r="G8" s="84">
        <v>6.19743610680167</v>
      </c>
    </row>
    <row r="9" spans="1:7" ht="12">
      <c r="A9" s="80" t="s">
        <v>9</v>
      </c>
      <c r="B9" s="83">
        <v>3136510.480278546</v>
      </c>
      <c r="C9" s="83">
        <v>2809305.3387085753</v>
      </c>
      <c r="D9" s="84">
        <v>11.6471903947751</v>
      </c>
      <c r="E9" s="83">
        <v>8879481.732151674</v>
      </c>
      <c r="F9" s="83">
        <v>7978101.777735053</v>
      </c>
      <c r="G9" s="84">
        <v>11.298175675474</v>
      </c>
    </row>
    <row r="10" spans="1:7" ht="12">
      <c r="A10" s="80" t="s">
        <v>10</v>
      </c>
      <c r="B10" s="83">
        <v>101177.75742833562</v>
      </c>
      <c r="C10" s="83">
        <v>90622.75286156658</v>
      </c>
      <c r="D10" s="84">
        <v>11.6471903947706</v>
      </c>
      <c r="E10" s="83">
        <v>98660.9081350186</v>
      </c>
      <c r="F10" s="83">
        <v>88645.57530816724</v>
      </c>
      <c r="G10" s="84">
        <v>11.298175675474</v>
      </c>
    </row>
    <row r="11" spans="1:7" ht="12">
      <c r="A11" s="79"/>
      <c r="B11" s="85"/>
      <c r="C11" s="85"/>
      <c r="D11" s="86"/>
      <c r="E11" s="85"/>
      <c r="F11" s="85"/>
      <c r="G11" s="86"/>
    </row>
    <row r="12" spans="1:7" ht="12">
      <c r="A12" s="80" t="s">
        <v>13</v>
      </c>
      <c r="B12" s="85"/>
      <c r="C12" s="85"/>
      <c r="D12" s="86"/>
      <c r="E12" s="85"/>
      <c r="F12" s="85"/>
      <c r="G12" s="86"/>
    </row>
    <row r="13" spans="1:7" ht="12">
      <c r="A13" s="80" t="s">
        <v>14</v>
      </c>
      <c r="B13" s="83">
        <v>150515.57390849662</v>
      </c>
      <c r="C13" s="83">
        <v>135532.0265791545</v>
      </c>
      <c r="D13" s="84">
        <v>11.0553554813049</v>
      </c>
      <c r="E13" s="83">
        <v>406212.0850791411</v>
      </c>
      <c r="F13" s="83">
        <v>361016.1767364654</v>
      </c>
      <c r="G13" s="84">
        <v>12.5190812088367</v>
      </c>
    </row>
    <row r="14" spans="1:7" ht="12">
      <c r="A14" s="80" t="s">
        <v>15</v>
      </c>
      <c r="B14" s="83">
        <v>122490.71680989333</v>
      </c>
      <c r="C14" s="83">
        <v>109160.79203520379</v>
      </c>
      <c r="D14" s="84">
        <v>12.2112752446782</v>
      </c>
      <c r="E14" s="83">
        <v>328880.1171586216</v>
      </c>
      <c r="F14" s="83">
        <v>289170.3156715924</v>
      </c>
      <c r="G14" s="84">
        <v>13.7323229027862</v>
      </c>
    </row>
    <row r="15" spans="1:7" ht="12">
      <c r="A15" s="80" t="s">
        <v>16</v>
      </c>
      <c r="B15" s="83">
        <v>6914.477236762552</v>
      </c>
      <c r="C15" s="83">
        <v>6147.1910963877335</v>
      </c>
      <c r="D15" s="84">
        <v>12.4818982905167</v>
      </c>
      <c r="E15" s="83">
        <v>18073.601946668172</v>
      </c>
      <c r="F15" s="83">
        <v>16499.256465996405</v>
      </c>
      <c r="G15" s="84">
        <v>9.5419177459079</v>
      </c>
    </row>
    <row r="16" spans="1:7" ht="12">
      <c r="A16" s="79"/>
      <c r="B16" s="85"/>
      <c r="C16" s="85"/>
      <c r="D16" s="86"/>
      <c r="E16" s="85"/>
      <c r="F16" s="85"/>
      <c r="G16" s="86"/>
    </row>
    <row r="17" spans="1:7" ht="12">
      <c r="A17" s="80" t="s">
        <v>17</v>
      </c>
      <c r="B17" s="83">
        <v>63876.99923292019</v>
      </c>
      <c r="C17" s="83">
        <v>50375.939915376206</v>
      </c>
      <c r="D17" s="84">
        <v>26.800610252084</v>
      </c>
      <c r="E17" s="83">
        <v>163443.67314941436</v>
      </c>
      <c r="F17" s="83">
        <v>137311.1183223072</v>
      </c>
      <c r="G17" s="84">
        <v>19.0316378938571</v>
      </c>
    </row>
    <row r="18" spans="1:7" ht="12">
      <c r="A18" s="80" t="s">
        <v>18</v>
      </c>
      <c r="B18" s="83">
        <v>48657.796726017856</v>
      </c>
      <c r="C18" s="83">
        <v>36036.832215150906</v>
      </c>
      <c r="D18" s="84">
        <v>35.0224027337251</v>
      </c>
      <c r="E18" s="83">
        <v>121342.49850906277</v>
      </c>
      <c r="F18" s="83">
        <v>98046.26309094255</v>
      </c>
      <c r="G18" s="84">
        <v>23.760452141365</v>
      </c>
    </row>
    <row r="19" spans="1:7" ht="12">
      <c r="A19" s="80" t="s">
        <v>19</v>
      </c>
      <c r="B19" s="83">
        <v>2597.8811920871954</v>
      </c>
      <c r="C19" s="83">
        <v>1932.7466262031514</v>
      </c>
      <c r="D19" s="84">
        <v>34.4139556042423</v>
      </c>
      <c r="E19" s="83">
        <v>6000.043636377522</v>
      </c>
      <c r="F19" s="83">
        <v>4914.173785378291</v>
      </c>
      <c r="G19" s="84">
        <v>22.0966921078401</v>
      </c>
    </row>
    <row r="20" spans="1:7" ht="12">
      <c r="A20" s="79"/>
      <c r="B20" s="85"/>
      <c r="C20" s="85"/>
      <c r="D20" s="86"/>
      <c r="E20" s="85"/>
      <c r="F20" s="85"/>
      <c r="G20" s="86"/>
    </row>
    <row r="21" spans="1:7" ht="12">
      <c r="A21" s="80" t="s">
        <v>20</v>
      </c>
      <c r="B21" s="83">
        <v>124452.19409930217</v>
      </c>
      <c r="C21" s="83">
        <v>113381.03478610376</v>
      </c>
      <c r="D21" s="84">
        <v>9.76456012602499</v>
      </c>
      <c r="E21" s="83">
        <v>327227.32588787354</v>
      </c>
      <c r="F21" s="83">
        <v>293584.7878414493</v>
      </c>
      <c r="G21" s="84">
        <v>11.4592238561737</v>
      </c>
    </row>
    <row r="22" spans="1:7" ht="12">
      <c r="A22" s="80" t="s">
        <v>21</v>
      </c>
      <c r="B22" s="83">
        <v>122054.99231219842</v>
      </c>
      <c r="C22" s="83">
        <v>111253.97666755399</v>
      </c>
      <c r="D22" s="84">
        <v>9.70843107650859</v>
      </c>
      <c r="E22" s="83">
        <v>320530.5596731866</v>
      </c>
      <c r="F22" s="83">
        <v>288226.1594709764</v>
      </c>
      <c r="G22" s="84">
        <v>11.2080042496848</v>
      </c>
    </row>
    <row r="23" spans="1:7" ht="12">
      <c r="A23" s="80" t="s">
        <v>22</v>
      </c>
      <c r="B23" s="83">
        <v>100124.75525565026</v>
      </c>
      <c r="C23" s="83">
        <v>89614.07740142055</v>
      </c>
      <c r="D23" s="84">
        <v>11.7288244871928</v>
      </c>
      <c r="E23" s="83">
        <v>258988.11232291948</v>
      </c>
      <c r="F23" s="83">
        <v>228902.7171128657</v>
      </c>
      <c r="G23" s="84">
        <v>13.1433106559497</v>
      </c>
    </row>
    <row r="24" spans="1:7" ht="12">
      <c r="A24" s="80" t="s">
        <v>23</v>
      </c>
      <c r="B24" s="83">
        <v>3328.125926919574</v>
      </c>
      <c r="C24" s="83">
        <v>2702.074434997989</v>
      </c>
      <c r="D24" s="84">
        <v>23.1692911125171</v>
      </c>
      <c r="E24" s="83">
        <v>7916.495498094346</v>
      </c>
      <c r="F24" s="83">
        <v>7312.342423267806</v>
      </c>
      <c r="G24" s="84">
        <v>8.26210043041926</v>
      </c>
    </row>
    <row r="25" spans="1:7" ht="12">
      <c r="A25" s="79"/>
      <c r="B25" s="85"/>
      <c r="C25" s="85"/>
      <c r="D25" s="86"/>
      <c r="E25" s="85"/>
      <c r="F25" s="85"/>
      <c r="G25" s="86"/>
    </row>
    <row r="26" spans="1:7" ht="12">
      <c r="A26" s="80" t="s">
        <v>24</v>
      </c>
      <c r="B26" s="83">
        <v>2095.186201480151</v>
      </c>
      <c r="C26" s="83">
        <v>2008.3098464027814</v>
      </c>
      <c r="D26" s="84">
        <v>4.32584420342207</v>
      </c>
      <c r="E26" s="83">
        <v>6131.96410467046</v>
      </c>
      <c r="F26" s="83">
        <v>5837.554722328665</v>
      </c>
      <c r="G26" s="84">
        <v>5.04336826540878</v>
      </c>
    </row>
    <row r="27" spans="1:7" ht="12">
      <c r="A27" s="80" t="s">
        <v>25</v>
      </c>
      <c r="B27" s="83">
        <v>517.69565347579</v>
      </c>
      <c r="C27" s="83">
        <v>560.6976123320139</v>
      </c>
      <c r="D27" s="84">
        <v>-7.66936721513281</v>
      </c>
      <c r="E27" s="83">
        <v>1581.2967101547279</v>
      </c>
      <c r="F27" s="83">
        <v>1498.904744372015</v>
      </c>
      <c r="G27" s="84">
        <v>5.49681132787607</v>
      </c>
    </row>
    <row r="28" spans="1:7" ht="12">
      <c r="A28" s="80" t="s">
        <v>26</v>
      </c>
      <c r="B28" s="83">
        <v>601.5182136452694</v>
      </c>
      <c r="C28" s="83">
        <v>700.4653392826015</v>
      </c>
      <c r="D28" s="84">
        <v>-14.1259131734728</v>
      </c>
      <c r="E28" s="83">
        <v>1568.5655685477595</v>
      </c>
      <c r="F28" s="83">
        <v>1791.5717931570655</v>
      </c>
      <c r="G28" s="84">
        <v>-12.4475181771158</v>
      </c>
    </row>
    <row r="29" spans="1:7" ht="12">
      <c r="A29" s="79"/>
      <c r="B29" s="85"/>
      <c r="C29" s="85"/>
      <c r="D29" s="86"/>
      <c r="E29" s="85"/>
      <c r="F29" s="85"/>
      <c r="G29" s="86"/>
    </row>
    <row r="30" spans="1:7" ht="12">
      <c r="A30" s="87" t="s">
        <v>27</v>
      </c>
      <c r="B30" s="83">
        <v>2490.3519827639498</v>
      </c>
      <c r="C30" s="83">
        <v>2454.048186849945</v>
      </c>
      <c r="D30" s="84">
        <v>1.47934323818657</v>
      </c>
      <c r="E30" s="83">
        <v>6763.1749943872255</v>
      </c>
      <c r="F30" s="83">
        <v>5669.582109602543</v>
      </c>
      <c r="G30" s="84">
        <v>19.2887740867615</v>
      </c>
    </row>
    <row r="31" spans="1:7" ht="12">
      <c r="A31" s="87" t="s">
        <v>28</v>
      </c>
      <c r="B31" s="83">
        <v>823.1569931404151</v>
      </c>
      <c r="C31" s="83">
        <v>787.8522427781185</v>
      </c>
      <c r="D31" s="84">
        <v>4.48113852386906</v>
      </c>
      <c r="E31" s="83">
        <v>1848.3734438521747</v>
      </c>
      <c r="F31" s="83">
        <v>1480.9322998860343</v>
      </c>
      <c r="G31" s="84">
        <v>24.8114747712922</v>
      </c>
    </row>
    <row r="32" spans="1:7" ht="12">
      <c r="A32" s="87" t="s">
        <v>29</v>
      </c>
      <c r="B32" s="83">
        <v>915.3870319009905</v>
      </c>
      <c r="C32" s="83">
        <v>897.2649425525927</v>
      </c>
      <c r="D32" s="84">
        <v>2.01970326588743</v>
      </c>
      <c r="E32" s="83">
        <v>2671.4494576549014</v>
      </c>
      <c r="F32" s="83">
        <v>2315.4119241722933</v>
      </c>
      <c r="G32" s="84">
        <v>15.3768549676051</v>
      </c>
    </row>
    <row r="33" spans="1:7" ht="12">
      <c r="A33" s="79"/>
      <c r="B33" s="85"/>
      <c r="C33" s="85"/>
      <c r="D33" s="86"/>
      <c r="E33" s="85"/>
      <c r="F33" s="85"/>
      <c r="G33" s="86"/>
    </row>
    <row r="34" spans="1:7" ht="12">
      <c r="A34" s="80" t="s">
        <v>30</v>
      </c>
      <c r="B34" s="83">
        <v>70377.62094522409</v>
      </c>
      <c r="C34" s="83">
        <v>64063.03715216708</v>
      </c>
      <c r="D34" s="84">
        <v>9.85682863904525</v>
      </c>
      <c r="E34" s="83">
        <v>190444.3757080255</v>
      </c>
      <c r="F34" s="83">
        <v>174063.92146883384</v>
      </c>
      <c r="G34" s="84">
        <v>9.41059703870028</v>
      </c>
    </row>
    <row r="35" spans="1:7" ht="12">
      <c r="A35" s="80" t="s">
        <v>31</v>
      </c>
      <c r="B35" s="83">
        <v>62714.48733847042</v>
      </c>
      <c r="C35" s="83">
        <v>57185.49127783633</v>
      </c>
      <c r="D35" s="84">
        <v>9.6685294417974</v>
      </c>
      <c r="E35" s="83">
        <v>168452.82961612588</v>
      </c>
      <c r="F35" s="83">
        <v>154967.68135055454</v>
      </c>
      <c r="G35" s="84">
        <v>8.70191006798791</v>
      </c>
    </row>
    <row r="36" spans="1:7" ht="12">
      <c r="A36" s="80" t="s">
        <v>32</v>
      </c>
      <c r="B36" s="83">
        <v>21434.411464617533</v>
      </c>
      <c r="C36" s="83">
        <v>18396.75512812101</v>
      </c>
      <c r="D36" s="84">
        <v>16.5119137333801</v>
      </c>
      <c r="E36" s="83">
        <v>58488.72174320578</v>
      </c>
      <c r="F36" s="83">
        <v>50752.646174775306</v>
      </c>
      <c r="G36" s="84">
        <v>15.2427038814686</v>
      </c>
    </row>
    <row r="37" spans="1:7" ht="12">
      <c r="A37" s="80" t="s">
        <v>33</v>
      </c>
      <c r="B37" s="83">
        <v>53048.73396414433</v>
      </c>
      <c r="C37" s="83">
        <v>47182.59859943558</v>
      </c>
      <c r="D37" s="84">
        <v>12.432836551692</v>
      </c>
      <c r="E37" s="83">
        <v>141738.80452964676</v>
      </c>
      <c r="F37" s="83">
        <v>128579.28603551409</v>
      </c>
      <c r="G37" s="84">
        <v>10.2345555803584</v>
      </c>
    </row>
    <row r="38" spans="1:7" ht="12">
      <c r="A38" s="87" t="s">
        <v>34</v>
      </c>
      <c r="B38" s="83">
        <v>1733.298337371923</v>
      </c>
      <c r="C38" s="83">
        <v>1699.640516559195</v>
      </c>
      <c r="D38" s="84">
        <v>1.98029056643495</v>
      </c>
      <c r="E38" s="83">
        <v>4660.5730087311</v>
      </c>
      <c r="F38" s="83">
        <v>4414.406639872315</v>
      </c>
      <c r="G38" s="84">
        <v>5.57643164622245</v>
      </c>
    </row>
    <row r="39" spans="1:7" ht="12">
      <c r="A39" s="88"/>
      <c r="B39" s="85"/>
      <c r="C39" s="85"/>
      <c r="D39" s="86"/>
      <c r="E39" s="85"/>
      <c r="F39" s="85"/>
      <c r="G39" s="86"/>
    </row>
    <row r="40" spans="1:7" ht="12">
      <c r="A40" s="87" t="s">
        <v>35</v>
      </c>
      <c r="B40" s="83">
        <v>241798.856147354</v>
      </c>
      <c r="C40" s="83">
        <v>211085.95691885854</v>
      </c>
      <c r="D40" s="84">
        <v>14.5499490713641</v>
      </c>
      <c r="E40" s="83">
        <v>633582.0528325553</v>
      </c>
      <c r="F40" s="83">
        <v>559261.3806423114</v>
      </c>
      <c r="G40" s="84">
        <v>13.2890764073297</v>
      </c>
    </row>
    <row r="41" spans="1:7" ht="12">
      <c r="A41" s="87" t="s">
        <v>36</v>
      </c>
      <c r="B41" s="83">
        <v>213773.9990487893</v>
      </c>
      <c r="C41" s="83">
        <v>184714.72237490583</v>
      </c>
      <c r="D41" s="84">
        <v>15.7319764771664</v>
      </c>
      <c r="E41" s="83">
        <v>556250.0849121176</v>
      </c>
      <c r="F41" s="83">
        <v>487415.51957743114</v>
      </c>
      <c r="G41" s="84">
        <v>14.122358146159</v>
      </c>
    </row>
    <row r="42" spans="1:7" ht="12">
      <c r="A42" s="87" t="s">
        <v>37</v>
      </c>
      <c r="B42" s="83">
        <v>28024.857098575165</v>
      </c>
      <c r="C42" s="83">
        <v>26371.234543929364</v>
      </c>
      <c r="D42" s="84">
        <v>6.27055419757155</v>
      </c>
      <c r="E42" s="83">
        <v>77331.96792052363</v>
      </c>
      <c r="F42" s="83">
        <v>71845.8610648808</v>
      </c>
      <c r="G42" s="84">
        <v>7.63594001704368</v>
      </c>
    </row>
    <row r="43" spans="1:7" ht="12">
      <c r="A43" s="80" t="s">
        <v>38</v>
      </c>
      <c r="B43" s="83">
        <v>325662.8554021154</v>
      </c>
      <c r="C43" s="83">
        <v>283342.850106332</v>
      </c>
      <c r="D43" s="84">
        <v>14.9359707788291</v>
      </c>
      <c r="E43" s="83">
        <v>854379.2026742013</v>
      </c>
      <c r="F43" s="83">
        <v>747678.418955034</v>
      </c>
      <c r="G43" s="84">
        <v>14.2709460396482</v>
      </c>
    </row>
    <row r="44" spans="1:7" ht="12">
      <c r="A44" s="80" t="s">
        <v>39</v>
      </c>
      <c r="B44" s="83">
        <v>38626.717554786024</v>
      </c>
      <c r="C44" s="83">
        <v>36903.89884766975</v>
      </c>
      <c r="D44" s="84">
        <v>4.66839212362805</v>
      </c>
      <c r="E44" s="83">
        <v>108082.96731669595</v>
      </c>
      <c r="F44" s="83">
        <v>100753.27735885217</v>
      </c>
      <c r="G44" s="84">
        <v>7.27488985964962</v>
      </c>
    </row>
    <row r="45" spans="1:7" ht="12">
      <c r="A45" s="80" t="s">
        <v>40</v>
      </c>
      <c r="B45" s="89">
        <v>1.1293508107944403</v>
      </c>
      <c r="C45" s="89">
        <v>1.141892429952612</v>
      </c>
      <c r="D45" s="84">
        <v>-1.09831879336412</v>
      </c>
      <c r="E45" s="89">
        <v>1.1361753914121444</v>
      </c>
      <c r="F45" s="89">
        <v>1.1457899522777357</v>
      </c>
      <c r="G45" s="84">
        <v>-0.839120717237777</v>
      </c>
    </row>
    <row r="46" spans="1:7" ht="12">
      <c r="A46" s="79"/>
      <c r="B46" s="85"/>
      <c r="C46" s="85"/>
      <c r="D46" s="86"/>
      <c r="E46" s="85"/>
      <c r="F46" s="85"/>
      <c r="G46" s="86"/>
    </row>
    <row r="47" spans="1:7" ht="12">
      <c r="A47" s="80" t="s">
        <v>41</v>
      </c>
      <c r="B47" s="85"/>
      <c r="C47" s="85"/>
      <c r="D47" s="86"/>
      <c r="E47" s="85"/>
      <c r="F47" s="85"/>
      <c r="G47" s="86"/>
    </row>
    <row r="48" spans="1:7" ht="12">
      <c r="A48" s="80" t="s">
        <v>42</v>
      </c>
      <c r="B48" s="89">
        <v>8.609937569224181</v>
      </c>
      <c r="C48" s="89">
        <v>8.772314934923457</v>
      </c>
      <c r="D48" s="84">
        <v>-1.85102070438484</v>
      </c>
      <c r="E48" s="89">
        <v>9.225798175770773</v>
      </c>
      <c r="F48" s="89">
        <v>9.40335186957109</v>
      </c>
      <c r="G48" s="84">
        <v>-1.88819578659897</v>
      </c>
    </row>
    <row r="49" spans="1:9" ht="12.75">
      <c r="A49" s="79"/>
      <c r="B49" s="85"/>
      <c r="C49" s="85"/>
      <c r="D49" s="86"/>
      <c r="E49" s="85"/>
      <c r="F49" s="85"/>
      <c r="G49" s="86"/>
      <c r="H49" s="29"/>
      <c r="I49" s="5"/>
    </row>
    <row r="50" spans="1:9" ht="12.75">
      <c r="A50" s="80" t="s">
        <v>43</v>
      </c>
      <c r="B50" s="85"/>
      <c r="C50" s="85"/>
      <c r="D50" s="86"/>
      <c r="E50" s="85"/>
      <c r="F50" s="85"/>
      <c r="G50" s="86"/>
      <c r="H50" s="29"/>
      <c r="I50" s="30"/>
    </row>
    <row r="51" spans="1:9" ht="12">
      <c r="A51" s="80" t="s">
        <v>44</v>
      </c>
      <c r="B51" s="83">
        <v>185194.7016665494</v>
      </c>
      <c r="C51" s="83">
        <v>162290.7024290229</v>
      </c>
      <c r="D51" s="84">
        <v>14.1129460250771</v>
      </c>
      <c r="E51" s="83">
        <v>477096.91491311695</v>
      </c>
      <c r="F51" s="83">
        <v>422520.3200689682</v>
      </c>
      <c r="G51" s="84">
        <v>12.9169160042386</v>
      </c>
      <c r="H51" s="32"/>
      <c r="I51" s="32"/>
    </row>
    <row r="52" spans="1:9" ht="12">
      <c r="A52" s="80" t="s">
        <v>45</v>
      </c>
      <c r="B52" s="83">
        <v>158199.23390019784</v>
      </c>
      <c r="C52" s="83">
        <v>138112.40582217564</v>
      </c>
      <c r="D52" s="84">
        <v>14.5438260657661</v>
      </c>
      <c r="E52" s="83">
        <v>401983.5724664666</v>
      </c>
      <c r="F52" s="83">
        <v>357981.46940856276</v>
      </c>
      <c r="G52" s="84">
        <v>12.2917264769603</v>
      </c>
      <c r="H52" s="32"/>
      <c r="I52" s="32"/>
    </row>
    <row r="53" spans="1:9" ht="12">
      <c r="A53" s="80" t="s">
        <v>46</v>
      </c>
      <c r="B53" s="83">
        <v>71814.32274650308</v>
      </c>
      <c r="C53" s="83">
        <v>66930.80789800892</v>
      </c>
      <c r="D53" s="84">
        <v>7.29636321727328</v>
      </c>
      <c r="E53" s="83">
        <v>193131.5379963019</v>
      </c>
      <c r="F53" s="83">
        <v>176093.44846211572</v>
      </c>
      <c r="G53" s="84">
        <v>9.67559536313567</v>
      </c>
      <c r="H53" s="32"/>
      <c r="I53" s="32"/>
    </row>
    <row r="54" spans="1:9" ht="12">
      <c r="A54" s="80" t="s">
        <v>47</v>
      </c>
      <c r="B54" s="83">
        <v>59052.41401671117</v>
      </c>
      <c r="C54" s="83">
        <v>54263.67600960083</v>
      </c>
      <c r="D54" s="84">
        <v>8.82494213304508</v>
      </c>
      <c r="E54" s="83">
        <v>154700.03115353372</v>
      </c>
      <c r="F54" s="83">
        <v>142297.51570527317</v>
      </c>
      <c r="G54" s="84">
        <v>8.71590441111331</v>
      </c>
      <c r="H54" s="32"/>
      <c r="I54" s="32"/>
    </row>
    <row r="55" spans="1:9" ht="12">
      <c r="A55" s="80" t="s">
        <v>48</v>
      </c>
      <c r="B55" s="83">
        <v>35832.20734629721</v>
      </c>
      <c r="C55" s="83">
        <v>32314.8528758408</v>
      </c>
      <c r="D55" s="84">
        <v>10.8846371170888</v>
      </c>
      <c r="E55" s="83">
        <v>92630.69170377996</v>
      </c>
      <c r="F55" s="83">
        <v>84718.38486659355</v>
      </c>
      <c r="G55" s="84">
        <v>9.33953928612538</v>
      </c>
      <c r="H55" s="32"/>
      <c r="I55" s="32"/>
    </row>
    <row r="56" spans="1:9" ht="12">
      <c r="A56" s="90" t="s">
        <v>49</v>
      </c>
      <c r="B56" s="91">
        <v>27875.271326799546</v>
      </c>
      <c r="C56" s="91">
        <v>24676.07928762599</v>
      </c>
      <c r="D56" s="92">
        <v>12.9647502015355</v>
      </c>
      <c r="E56" s="91">
        <v>72192.80155196869</v>
      </c>
      <c r="F56" s="91">
        <v>65148.48311812733</v>
      </c>
      <c r="G56" s="92">
        <v>10.8127128932052</v>
      </c>
      <c r="H56" s="32"/>
      <c r="I56" s="32"/>
    </row>
    <row r="57" spans="1:9" ht="18.75" customHeight="1">
      <c r="A57" s="93" t="s">
        <v>50</v>
      </c>
      <c r="B57" s="94"/>
      <c r="C57" s="94"/>
      <c r="D57" s="95"/>
      <c r="E57" s="94"/>
      <c r="F57" s="94"/>
      <c r="G57" s="95"/>
      <c r="H57" s="32"/>
      <c r="I57" s="32"/>
    </row>
    <row r="58" spans="2:9" ht="12">
      <c r="B58" s="96"/>
      <c r="C58" s="96"/>
      <c r="D58" s="96"/>
      <c r="E58" s="96"/>
      <c r="F58" s="96"/>
      <c r="G58" s="96"/>
      <c r="H58" s="32"/>
      <c r="I58" s="32"/>
    </row>
    <row r="59" spans="1:9" ht="12">
      <c r="A59" s="68" t="s">
        <v>110</v>
      </c>
      <c r="B59" s="68"/>
      <c r="C59" s="68"/>
      <c r="D59" s="68"/>
      <c r="E59" s="68"/>
      <c r="F59" s="68"/>
      <c r="G59" s="68"/>
      <c r="H59" s="32"/>
      <c r="I59" s="32"/>
    </row>
    <row r="60" spans="1:9" ht="5.25" customHeight="1">
      <c r="A60" s="97"/>
      <c r="B60" s="97"/>
      <c r="C60" s="97"/>
      <c r="D60" s="97"/>
      <c r="E60" s="97"/>
      <c r="F60" s="97"/>
      <c r="G60" s="97"/>
      <c r="H60" s="32"/>
      <c r="I60" s="32"/>
    </row>
    <row r="61" spans="1:9" ht="14.25" customHeight="1">
      <c r="A61" s="70"/>
      <c r="B61" s="71" t="str">
        <f>+B3</f>
        <v>MARCH</v>
      </c>
      <c r="C61" s="72"/>
      <c r="D61" s="73"/>
      <c r="E61" s="71" t="s">
        <v>2</v>
      </c>
      <c r="F61" s="72"/>
      <c r="G61" s="73"/>
      <c r="H61" s="32"/>
      <c r="I61" s="32"/>
    </row>
    <row r="62" spans="1:9" ht="12">
      <c r="A62" s="75"/>
      <c r="B62" s="76" t="str">
        <f>+B4</f>
        <v>2018P</v>
      </c>
      <c r="C62" s="76" t="str">
        <f>+C4</f>
        <v>2017P</v>
      </c>
      <c r="D62" s="77" t="s">
        <v>5</v>
      </c>
      <c r="E62" s="76" t="str">
        <f>+B62</f>
        <v>2018P</v>
      </c>
      <c r="F62" s="76" t="str">
        <f>+C62</f>
        <v>2017P</v>
      </c>
      <c r="G62" s="77" t="s">
        <v>5</v>
      </c>
      <c r="H62" s="32"/>
      <c r="I62" s="32"/>
    </row>
    <row r="63" spans="1:9" s="102" customFormat="1" ht="12">
      <c r="A63" s="17"/>
      <c r="B63" s="98"/>
      <c r="C63" s="99"/>
      <c r="D63" s="100"/>
      <c r="E63" s="98"/>
      <c r="F63" s="99"/>
      <c r="G63" s="101"/>
      <c r="H63" s="32"/>
      <c r="I63" s="32"/>
    </row>
    <row r="64" spans="1:9" s="102" customFormat="1" ht="12">
      <c r="A64" s="21" t="s">
        <v>52</v>
      </c>
      <c r="B64" s="98"/>
      <c r="C64" s="99"/>
      <c r="D64" s="100"/>
      <c r="E64" s="98"/>
      <c r="F64" s="99"/>
      <c r="G64" s="101"/>
      <c r="H64" s="32"/>
      <c r="I64" s="32"/>
    </row>
    <row r="65" spans="1:9" s="103" customFormat="1" ht="12">
      <c r="A65" s="87" t="s">
        <v>53</v>
      </c>
      <c r="B65" s="83">
        <v>2280.304902387986</v>
      </c>
      <c r="C65" s="83">
        <v>2102.92316854278</v>
      </c>
      <c r="D65" s="84">
        <v>8.43500782618335</v>
      </c>
      <c r="E65" s="83">
        <v>5464.381699393234</v>
      </c>
      <c r="F65" s="83">
        <v>5476.819368879662</v>
      </c>
      <c r="G65" s="84">
        <v>-0.227096580126431</v>
      </c>
      <c r="H65" s="32"/>
      <c r="I65" s="32"/>
    </row>
    <row r="66" spans="1:9" s="103" customFormat="1" ht="12">
      <c r="A66" s="87" t="s">
        <v>54</v>
      </c>
      <c r="B66" s="83">
        <v>42073.95350196043</v>
      </c>
      <c r="C66" s="83">
        <v>40698.136798403015</v>
      </c>
      <c r="D66" s="84">
        <v>3.38053977844854</v>
      </c>
      <c r="E66" s="83">
        <v>121369.2526765794</v>
      </c>
      <c r="F66" s="83">
        <v>111636.9779966854</v>
      </c>
      <c r="G66" s="84">
        <v>8.71778764934229</v>
      </c>
      <c r="H66" s="32"/>
      <c r="I66" s="32"/>
    </row>
    <row r="67" spans="1:9" s="103" customFormat="1" ht="12">
      <c r="A67" s="87" t="s">
        <v>55</v>
      </c>
      <c r="B67" s="83">
        <v>4203.129643012562</v>
      </c>
      <c r="C67" s="83">
        <v>3637.416364659301</v>
      </c>
      <c r="D67" s="84">
        <v>15.5526126689719</v>
      </c>
      <c r="E67" s="83">
        <v>12774.357183591426</v>
      </c>
      <c r="F67" s="83">
        <v>10370.852564075112</v>
      </c>
      <c r="G67" s="84">
        <v>23.1755740877285</v>
      </c>
      <c r="H67" s="32"/>
      <c r="I67" s="32"/>
    </row>
    <row r="68" spans="1:9" s="103" customFormat="1" ht="12">
      <c r="A68" s="104" t="s">
        <v>56</v>
      </c>
      <c r="B68" s="83">
        <v>46557.76530178093</v>
      </c>
      <c r="C68" s="83">
        <v>35352.452344226236</v>
      </c>
      <c r="D68" s="84">
        <v>31.6959990454092</v>
      </c>
      <c r="E68" s="83">
        <v>123532.48928508072</v>
      </c>
      <c r="F68" s="83">
        <v>98725.34078210822</v>
      </c>
      <c r="G68" s="84">
        <v>25.1274377038851</v>
      </c>
      <c r="H68" s="32"/>
      <c r="I68" s="32"/>
    </row>
    <row r="69" spans="1:9" s="103" customFormat="1" ht="12">
      <c r="A69" s="104" t="s">
        <v>57</v>
      </c>
      <c r="B69" s="83">
        <v>2036.0218941094172</v>
      </c>
      <c r="C69" s="83">
        <v>1814.5857047074464</v>
      </c>
      <c r="D69" s="84">
        <v>12.2031265223525</v>
      </c>
      <c r="E69" s="83">
        <v>6823.238854110875</v>
      </c>
      <c r="F69" s="83">
        <v>5213.909477707875</v>
      </c>
      <c r="G69" s="84">
        <v>30.8660781949457</v>
      </c>
      <c r="H69" s="32"/>
      <c r="I69" s="32"/>
    </row>
    <row r="70" spans="1:9" s="103" customFormat="1" ht="12">
      <c r="A70" s="104" t="s">
        <v>58</v>
      </c>
      <c r="B70" s="83">
        <v>2454.2943506194406</v>
      </c>
      <c r="C70" s="83">
        <v>2359.6991698970496</v>
      </c>
      <c r="D70" s="84">
        <v>4.00878137048792</v>
      </c>
      <c r="E70" s="83">
        <v>8727.042210539788</v>
      </c>
      <c r="F70" s="83">
        <v>6957.862001732674</v>
      </c>
      <c r="G70" s="84">
        <v>25.4270666530401</v>
      </c>
      <c r="H70" s="32"/>
      <c r="I70" s="32"/>
    </row>
    <row r="71" spans="1:9" s="103" customFormat="1" ht="12">
      <c r="A71" s="104" t="s">
        <v>59</v>
      </c>
      <c r="B71" s="83">
        <v>4749.9970668709275</v>
      </c>
      <c r="C71" s="83">
        <v>4436.660510164185</v>
      </c>
      <c r="D71" s="84">
        <v>7.0624415816559</v>
      </c>
      <c r="E71" s="83">
        <v>15062.856719033545</v>
      </c>
      <c r="F71" s="83">
        <v>11957.525236867485</v>
      </c>
      <c r="G71" s="84">
        <v>25.96968369836</v>
      </c>
      <c r="H71" s="32"/>
      <c r="I71" s="32"/>
    </row>
    <row r="72" spans="1:9" s="103" customFormat="1" ht="12">
      <c r="A72" s="104" t="s">
        <v>60</v>
      </c>
      <c r="B72" s="83">
        <v>1606.6288483775281</v>
      </c>
      <c r="C72" s="83">
        <v>1390.0448798443326</v>
      </c>
      <c r="D72" s="84">
        <v>15.5810773935191</v>
      </c>
      <c r="E72" s="83">
        <v>5075.974719452594</v>
      </c>
      <c r="F72" s="83">
        <v>3994.721810339782</v>
      </c>
      <c r="G72" s="84">
        <v>27.0670389691252</v>
      </c>
      <c r="H72" s="32"/>
      <c r="I72" s="32"/>
    </row>
    <row r="73" spans="1:9" s="103" customFormat="1" ht="12">
      <c r="A73" s="104" t="s">
        <v>61</v>
      </c>
      <c r="B73" s="83">
        <v>5946.640427101479</v>
      </c>
      <c r="C73" s="83">
        <v>5066.574594678944</v>
      </c>
      <c r="D73" s="84">
        <v>17.3700360268416</v>
      </c>
      <c r="E73" s="83">
        <v>17755.431786665406</v>
      </c>
      <c r="F73" s="83">
        <v>14308.693624670457</v>
      </c>
      <c r="G73" s="84">
        <v>24.0884196168141</v>
      </c>
      <c r="H73" s="32"/>
      <c r="I73" s="32"/>
    </row>
    <row r="74" spans="1:9" ht="12">
      <c r="A74" s="79"/>
      <c r="B74" s="105"/>
      <c r="C74" s="85"/>
      <c r="D74" s="106"/>
      <c r="E74" s="105"/>
      <c r="F74" s="85"/>
      <c r="G74" s="106"/>
      <c r="H74" s="24"/>
      <c r="I74" s="24"/>
    </row>
    <row r="75" spans="1:9" ht="12">
      <c r="A75" s="80" t="s">
        <v>62</v>
      </c>
      <c r="B75" s="105"/>
      <c r="C75" s="85"/>
      <c r="D75" s="106"/>
      <c r="E75" s="105"/>
      <c r="F75" s="85"/>
      <c r="G75" s="106"/>
      <c r="H75" s="24"/>
      <c r="I75" s="24"/>
    </row>
    <row r="76" spans="1:9" ht="12">
      <c r="A76" s="80" t="s">
        <v>63</v>
      </c>
      <c r="B76" s="107">
        <v>308810.2864447792</v>
      </c>
      <c r="C76" s="107">
        <v>265565.2182320035</v>
      </c>
      <c r="D76" s="108">
        <v>16.2841611942554</v>
      </c>
      <c r="E76" s="107">
        <v>799719.1807535184</v>
      </c>
      <c r="F76" s="107">
        <v>692340.5387554643</v>
      </c>
      <c r="G76" s="84">
        <v>15.5095124418217</v>
      </c>
      <c r="H76" s="24"/>
      <c r="I76" s="24"/>
    </row>
    <row r="77" spans="1:9" ht="12">
      <c r="A77" s="80" t="s">
        <v>64</v>
      </c>
      <c r="B77" s="107">
        <v>8122.601788935643</v>
      </c>
      <c r="C77" s="107">
        <v>8775.71623719477</v>
      </c>
      <c r="D77" s="108">
        <v>-7.44229223696847</v>
      </c>
      <c r="E77" s="107">
        <v>23063.92314988635</v>
      </c>
      <c r="F77" s="107">
        <v>23172.769461173306</v>
      </c>
      <c r="G77" s="84">
        <v>-0.46971645520978</v>
      </c>
      <c r="H77" s="24"/>
      <c r="I77" s="24"/>
    </row>
    <row r="78" spans="1:9" ht="12">
      <c r="A78" s="80" t="s">
        <v>65</v>
      </c>
      <c r="B78" s="107">
        <v>6089.92950405393</v>
      </c>
      <c r="C78" s="107">
        <v>6878.983807808738</v>
      </c>
      <c r="D78" s="108">
        <v>-11.4705067754209</v>
      </c>
      <c r="E78" s="107">
        <v>17898.03684305563</v>
      </c>
      <c r="F78" s="107">
        <v>17894.082813287117</v>
      </c>
      <c r="G78" s="84">
        <v>0.0220968563170867</v>
      </c>
      <c r="H78" s="24"/>
      <c r="I78" s="24"/>
    </row>
    <row r="79" spans="1:9" ht="12">
      <c r="A79" s="80" t="s">
        <v>66</v>
      </c>
      <c r="B79" s="107">
        <v>2546.104810279505</v>
      </c>
      <c r="C79" s="107">
        <v>2417.800892705029</v>
      </c>
      <c r="D79" s="108">
        <v>5.3066370337439</v>
      </c>
      <c r="E79" s="107">
        <v>6584.0206771236835</v>
      </c>
      <c r="F79" s="107">
        <v>6559.464856632112</v>
      </c>
      <c r="G79" s="84">
        <v>0.374357070710482</v>
      </c>
      <c r="H79" s="24"/>
      <c r="I79" s="24"/>
    </row>
    <row r="80" spans="1:9" ht="12">
      <c r="A80" s="80" t="s">
        <v>67</v>
      </c>
      <c r="B80" s="107">
        <v>302631.21738199727</v>
      </c>
      <c r="C80" s="107">
        <v>258514.4563828415</v>
      </c>
      <c r="D80" s="108">
        <v>17.0654908883788</v>
      </c>
      <c r="E80" s="107">
        <v>781646.1603436155</v>
      </c>
      <c r="F80" s="107">
        <v>673743.0392440292</v>
      </c>
      <c r="G80" s="84">
        <v>16.015471005186</v>
      </c>
      <c r="H80" s="24"/>
      <c r="I80" s="24"/>
    </row>
    <row r="81" spans="1:7" ht="12">
      <c r="A81" s="79"/>
      <c r="B81" s="107"/>
      <c r="C81" s="107"/>
      <c r="D81" s="108"/>
      <c r="E81" s="107"/>
      <c r="F81" s="107"/>
      <c r="G81" s="84"/>
    </row>
    <row r="82" spans="1:8" ht="12">
      <c r="A82" s="80" t="s">
        <v>68</v>
      </c>
      <c r="B82" s="107">
        <v>14904.253086317252</v>
      </c>
      <c r="C82" s="107">
        <v>15531.535965908268</v>
      </c>
      <c r="D82" s="108">
        <v>-4.03876912732844</v>
      </c>
      <c r="E82" s="107">
        <v>48970.49331239506</v>
      </c>
      <c r="F82" s="107">
        <v>49036.08093129111</v>
      </c>
      <c r="G82" s="84">
        <v>-0.133753794451778</v>
      </c>
      <c r="H82" s="49"/>
    </row>
    <row r="83" spans="1:8" ht="12">
      <c r="A83" s="80" t="s">
        <v>69</v>
      </c>
      <c r="B83" s="107">
        <v>8059.6451102940955</v>
      </c>
      <c r="C83" s="107">
        <v>8524.003310949278</v>
      </c>
      <c r="D83" s="108">
        <v>-5.44765392170488</v>
      </c>
      <c r="E83" s="107">
        <v>30330.64136394038</v>
      </c>
      <c r="F83" s="107">
        <v>30604.332426917652</v>
      </c>
      <c r="G83" s="84">
        <v>-0.894288622798223</v>
      </c>
      <c r="H83" s="49"/>
    </row>
    <row r="84" spans="1:8" ht="12">
      <c r="A84" s="80" t="s">
        <v>70</v>
      </c>
      <c r="B84" s="107">
        <v>4031.8391010474993</v>
      </c>
      <c r="C84" s="107">
        <v>4198.679631165496</v>
      </c>
      <c r="D84" s="108">
        <v>-3.97364278235451</v>
      </c>
      <c r="E84" s="107">
        <v>11830.77126032565</v>
      </c>
      <c r="F84" s="107">
        <v>12051.456645601887</v>
      </c>
      <c r="G84" s="84">
        <v>-1.83119262480835</v>
      </c>
      <c r="H84" s="49"/>
    </row>
    <row r="85" spans="1:8" ht="12">
      <c r="A85" s="80" t="s">
        <v>71</v>
      </c>
      <c r="B85" s="107">
        <v>3370.7620860719494</v>
      </c>
      <c r="C85" s="107">
        <v>3506.958513025149</v>
      </c>
      <c r="D85" s="108">
        <v>-3.8836053077718</v>
      </c>
      <c r="E85" s="107">
        <v>8492.453746563308</v>
      </c>
      <c r="F85" s="107">
        <v>7998.067589304481</v>
      </c>
      <c r="G85" s="84">
        <v>6.18132007186274</v>
      </c>
      <c r="H85" s="49"/>
    </row>
    <row r="86" spans="1:7" ht="12">
      <c r="A86" s="79"/>
      <c r="B86" s="107"/>
      <c r="C86" s="107"/>
      <c r="D86" s="108"/>
      <c r="E86" s="107"/>
      <c r="F86" s="107"/>
      <c r="G86" s="84"/>
    </row>
    <row r="87" spans="1:7" ht="12">
      <c r="A87" s="80" t="s">
        <v>72</v>
      </c>
      <c r="B87" s="107">
        <v>13156.045248295979</v>
      </c>
      <c r="C87" s="107">
        <v>13879.037440105967</v>
      </c>
      <c r="D87" s="108">
        <v>-5.20923871651771</v>
      </c>
      <c r="E87" s="107">
        <v>38751.44123429413</v>
      </c>
      <c r="F87" s="107">
        <v>39008.29139258652</v>
      </c>
      <c r="G87" s="84">
        <v>-0.658450163088165</v>
      </c>
    </row>
    <row r="88" spans="1:7" ht="12">
      <c r="A88" s="80" t="s">
        <v>73</v>
      </c>
      <c r="B88" s="107">
        <v>36093.76983689074</v>
      </c>
      <c r="C88" s="107">
        <v>34527.883368666066</v>
      </c>
      <c r="D88" s="108">
        <v>4.53513599865119</v>
      </c>
      <c r="E88" s="107">
        <v>102196.16469372687</v>
      </c>
      <c r="F88" s="107">
        <v>92490.9694163926</v>
      </c>
      <c r="G88" s="84">
        <v>10.4931274248426</v>
      </c>
    </row>
    <row r="89" spans="1:7" ht="12">
      <c r="A89" s="80" t="s">
        <v>74</v>
      </c>
      <c r="B89" s="107">
        <v>2927.513189637873</v>
      </c>
      <c r="C89" s="107">
        <v>2656.6027589895025</v>
      </c>
      <c r="D89" s="108">
        <v>10.1976266391975</v>
      </c>
      <c r="E89" s="107">
        <v>9185.75318106494</v>
      </c>
      <c r="F89" s="107">
        <v>8066.818439647226</v>
      </c>
      <c r="G89" s="84">
        <v>13.8708308584003</v>
      </c>
    </row>
    <row r="90" spans="1:7" ht="12">
      <c r="A90" s="80" t="s">
        <v>75</v>
      </c>
      <c r="B90" s="107">
        <v>391.6088313631852</v>
      </c>
      <c r="C90" s="107">
        <v>454.74836333021375</v>
      </c>
      <c r="D90" s="108">
        <v>-13.8844990017435</v>
      </c>
      <c r="E90" s="107">
        <v>1943.1191863167965</v>
      </c>
      <c r="F90" s="107">
        <v>1711.4207588881698</v>
      </c>
      <c r="G90" s="84">
        <v>13.5383672440172</v>
      </c>
    </row>
    <row r="91" spans="1:7" ht="12">
      <c r="A91" s="80" t="s">
        <v>76</v>
      </c>
      <c r="B91" s="107">
        <v>2506.8519424294263</v>
      </c>
      <c r="C91" s="107">
        <v>3396.3366551078466</v>
      </c>
      <c r="D91" s="108">
        <v>-26.1895331059334</v>
      </c>
      <c r="E91" s="107">
        <v>8249.376895396283</v>
      </c>
      <c r="F91" s="107">
        <v>8715.487555338104</v>
      </c>
      <c r="G91" s="84">
        <v>-5.3480732659223</v>
      </c>
    </row>
    <row r="92" spans="1:7" ht="12">
      <c r="A92" s="80" t="s">
        <v>77</v>
      </c>
      <c r="B92" s="107">
        <v>11670.08783634928</v>
      </c>
      <c r="C92" s="107">
        <v>10487.813649424568</v>
      </c>
      <c r="D92" s="108">
        <v>11.2728374706541</v>
      </c>
      <c r="E92" s="107">
        <v>30901.85361514886</v>
      </c>
      <c r="F92" s="107">
        <v>29992.761704776618</v>
      </c>
      <c r="G92" s="84">
        <v>3.03103768609431</v>
      </c>
    </row>
    <row r="93" spans="1:7" ht="12">
      <c r="A93" s="79"/>
      <c r="B93" s="107"/>
      <c r="C93" s="107"/>
      <c r="D93" s="108"/>
      <c r="E93" s="107"/>
      <c r="F93" s="107"/>
      <c r="G93" s="84"/>
    </row>
    <row r="94" spans="1:7" ht="12">
      <c r="A94" s="80" t="s">
        <v>78</v>
      </c>
      <c r="B94" s="107"/>
      <c r="C94" s="107"/>
      <c r="D94" s="108"/>
      <c r="E94" s="107"/>
      <c r="F94" s="107"/>
      <c r="G94" s="84"/>
    </row>
    <row r="95" spans="1:7" ht="12">
      <c r="A95" s="87" t="s">
        <v>79</v>
      </c>
      <c r="B95" s="108">
        <v>18.455455812467317</v>
      </c>
      <c r="C95" s="108">
        <v>18.59822878207892</v>
      </c>
      <c r="D95" s="108">
        <v>-0.142772969611602</v>
      </c>
      <c r="E95" s="108">
        <v>17.20488258513084</v>
      </c>
      <c r="F95" s="108">
        <v>17.33471011782181</v>
      </c>
      <c r="G95" s="84">
        <v>-0.129827532690971</v>
      </c>
    </row>
    <row r="96" spans="1:7" ht="12">
      <c r="A96" s="87" t="s">
        <v>80</v>
      </c>
      <c r="B96" s="108">
        <v>81.54454418753755</v>
      </c>
      <c r="C96" s="108">
        <v>81.40177121797088</v>
      </c>
      <c r="D96" s="108">
        <v>0.142772969566678</v>
      </c>
      <c r="E96" s="108">
        <v>82.79511741485499</v>
      </c>
      <c r="F96" s="108">
        <v>82.66528988219738</v>
      </c>
      <c r="G96" s="84">
        <v>0.1298275326576</v>
      </c>
    </row>
    <row r="97" spans="1:7" ht="12">
      <c r="A97" s="80" t="s">
        <v>81</v>
      </c>
      <c r="B97" s="108">
        <v>6.925596367644939</v>
      </c>
      <c r="C97" s="108">
        <v>6.901771010548349</v>
      </c>
      <c r="D97" s="108">
        <v>0.345206426874732</v>
      </c>
      <c r="E97" s="108">
        <v>7.168022703547082</v>
      </c>
      <c r="F97" s="108">
        <v>7.232247927348401</v>
      </c>
      <c r="G97" s="84">
        <v>-0.888039575613201</v>
      </c>
    </row>
    <row r="98" spans="1:7" ht="12">
      <c r="A98" s="79"/>
      <c r="B98" s="107"/>
      <c r="C98" s="107"/>
      <c r="D98" s="108"/>
      <c r="E98" s="107"/>
      <c r="F98" s="107"/>
      <c r="G98" s="84"/>
    </row>
    <row r="99" spans="1:7" ht="12">
      <c r="A99" s="80" t="s">
        <v>82</v>
      </c>
      <c r="B99" s="107">
        <v>6767.368467604435</v>
      </c>
      <c r="C99" s="107">
        <v>7621.894070092687</v>
      </c>
      <c r="D99" s="108">
        <v>-11.2114599682158</v>
      </c>
      <c r="E99" s="107">
        <v>16457.554204551107</v>
      </c>
      <c r="F99" s="107">
        <v>17730.794116508674</v>
      </c>
      <c r="G99" s="84">
        <v>-7.18095254838072</v>
      </c>
    </row>
    <row r="100" spans="1:7" ht="12">
      <c r="A100" s="80" t="s">
        <v>83</v>
      </c>
      <c r="B100" s="107">
        <v>357522.2044893072</v>
      </c>
      <c r="C100" s="107">
        <v>312624.8548838223</v>
      </c>
      <c r="D100" s="108">
        <v>14.3614139771995</v>
      </c>
      <c r="E100" s="107">
        <v>946004.6157864446</v>
      </c>
      <c r="F100" s="107">
        <v>830700.9021972872</v>
      </c>
      <c r="G100" s="84">
        <v>13.8802923271382</v>
      </c>
    </row>
    <row r="101" spans="1:7" ht="12">
      <c r="A101" s="79"/>
      <c r="B101" s="107"/>
      <c r="C101" s="107"/>
      <c r="D101" s="108"/>
      <c r="E101" s="107"/>
      <c r="F101" s="107"/>
      <c r="G101" s="84"/>
    </row>
    <row r="102" spans="1:7" ht="12">
      <c r="A102" s="80" t="s">
        <v>84</v>
      </c>
      <c r="B102" s="107">
        <v>55625.56422756595</v>
      </c>
      <c r="C102" s="107">
        <v>51544.66374886079</v>
      </c>
      <c r="D102" s="108">
        <v>7.91721233955155</v>
      </c>
      <c r="E102" s="107">
        <v>134513.73528347898</v>
      </c>
      <c r="F102" s="107">
        <v>125219.33459348447</v>
      </c>
      <c r="G102" s="84">
        <v>7.42249647002846</v>
      </c>
    </row>
    <row r="103" spans="1:7" ht="12">
      <c r="A103" s="80" t="s">
        <v>85</v>
      </c>
      <c r="B103" s="107">
        <v>308664.0087293521</v>
      </c>
      <c r="C103" s="107">
        <v>268702.08520514873</v>
      </c>
      <c r="D103" s="108">
        <v>14.8722044690101</v>
      </c>
      <c r="E103" s="107">
        <v>827948.4347073941</v>
      </c>
      <c r="F103" s="107">
        <v>723212.361720413</v>
      </c>
      <c r="G103" s="84">
        <v>14.482063434014</v>
      </c>
    </row>
    <row r="104" spans="1:7" ht="12">
      <c r="A104" s="79"/>
      <c r="B104" s="107"/>
      <c r="C104" s="107"/>
      <c r="D104" s="108"/>
      <c r="E104" s="107"/>
      <c r="F104" s="107"/>
      <c r="G104" s="84"/>
    </row>
    <row r="105" spans="1:9" ht="12">
      <c r="A105" s="80" t="s">
        <v>86</v>
      </c>
      <c r="B105" s="107">
        <v>305699.75546084257</v>
      </c>
      <c r="C105" s="107">
        <v>265309.94199032435</v>
      </c>
      <c r="D105" s="108">
        <v>15.2236335990723</v>
      </c>
      <c r="E105" s="107">
        <v>820164.2419455496</v>
      </c>
      <c r="F105" s="107">
        <v>714928.9308337283</v>
      </c>
      <c r="G105" s="84">
        <v>14.7196884296036</v>
      </c>
      <c r="H105" s="109"/>
      <c r="I105" s="109"/>
    </row>
    <row r="106" spans="1:7" ht="12">
      <c r="A106" s="80"/>
      <c r="B106" s="107"/>
      <c r="C106" s="107"/>
      <c r="D106" s="108"/>
      <c r="E106" s="107"/>
      <c r="F106" s="107"/>
      <c r="G106" s="84"/>
    </row>
    <row r="107" spans="1:7" ht="12">
      <c r="A107" s="110" t="s">
        <v>87</v>
      </c>
      <c r="B107" s="107">
        <v>46.40262129165638</v>
      </c>
      <c r="C107" s="107">
        <v>46.387811748382525</v>
      </c>
      <c r="D107" s="108">
        <v>0.0319255052473393</v>
      </c>
      <c r="E107" s="107">
        <v>47.11734833116869</v>
      </c>
      <c r="F107" s="107">
        <v>47.26526664088912</v>
      </c>
      <c r="G107" s="84">
        <v>-0.312953507369971</v>
      </c>
    </row>
    <row r="108" spans="1:7" ht="12">
      <c r="A108" s="111" t="s">
        <v>88</v>
      </c>
      <c r="B108" s="112">
        <v>2.218733385900934</v>
      </c>
      <c r="C108" s="112">
        <v>2.1242665170972743</v>
      </c>
      <c r="D108" s="113">
        <v>4.44703468436461</v>
      </c>
      <c r="E108" s="112">
        <v>2.1040504989720654</v>
      </c>
      <c r="F108" s="112">
        <v>2.041334023064506</v>
      </c>
      <c r="G108" s="92">
        <v>3.07232795803834</v>
      </c>
    </row>
    <row r="109" spans="1:7" ht="12">
      <c r="A109" s="114" t="s">
        <v>89</v>
      </c>
      <c r="B109" s="96"/>
      <c r="C109" s="96"/>
      <c r="D109" s="115"/>
      <c r="E109" s="96"/>
      <c r="F109" s="96"/>
      <c r="G109" s="96"/>
    </row>
    <row r="110" ht="12">
      <c r="A110" s="103" t="s">
        <v>90</v>
      </c>
    </row>
    <row r="111" ht="12">
      <c r="A111" s="116" t="s">
        <v>91</v>
      </c>
    </row>
    <row r="112" ht="12">
      <c r="A112" s="74" t="s">
        <v>92</v>
      </c>
    </row>
  </sheetData>
  <sheetProtection/>
  <printOptions/>
  <pageMargins left="0.7" right="0.7" top="0.75" bottom="0.75" header="0.3" footer="0.3"/>
  <pageSetup fitToHeight="0" fitToWidth="1" horizontalDpi="600" verticalDpi="600" orientation="portrait" r:id="rId1"/>
  <rowBreaks count="1" manualBreakCount="1">
    <brk id="58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2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33.7109375" style="74" customWidth="1"/>
    <col min="2" max="7" width="12.28125" style="74" customWidth="1"/>
    <col min="8" max="16384" width="8.8515625" style="74" customWidth="1"/>
  </cols>
  <sheetData>
    <row r="1" spans="1:7" s="69" customFormat="1" ht="12">
      <c r="A1" s="68" t="s">
        <v>111</v>
      </c>
      <c r="B1" s="68"/>
      <c r="C1" s="68"/>
      <c r="D1" s="68"/>
      <c r="E1" s="68"/>
      <c r="F1" s="68"/>
      <c r="G1" s="68"/>
    </row>
    <row r="2" s="69" customFormat="1" ht="4.5" customHeight="1"/>
    <row r="3" spans="1:7" ht="12">
      <c r="A3" s="70"/>
      <c r="B3" s="71" t="str">
        <f>+'HL'!B3</f>
        <v>MARCH</v>
      </c>
      <c r="C3" s="72"/>
      <c r="D3" s="73"/>
      <c r="E3" s="71" t="s">
        <v>2</v>
      </c>
      <c r="F3" s="72"/>
      <c r="G3" s="73"/>
    </row>
    <row r="4" spans="1:7" ht="12">
      <c r="A4" s="75"/>
      <c r="B4" s="76" t="str">
        <f>+'HL'!B4</f>
        <v>2018P</v>
      </c>
      <c r="C4" s="76" t="str">
        <f>+'HL'!C4</f>
        <v>2017P</v>
      </c>
      <c r="D4" s="77" t="s">
        <v>5</v>
      </c>
      <c r="E4" s="78" t="str">
        <f>+B4</f>
        <v>2018P</v>
      </c>
      <c r="F4" s="78" t="str">
        <f>+C4</f>
        <v>2017P</v>
      </c>
      <c r="G4" s="77" t="s">
        <v>5</v>
      </c>
    </row>
    <row r="5" spans="1:7" ht="12">
      <c r="A5" s="79"/>
      <c r="B5" s="80"/>
      <c r="C5" s="81"/>
      <c r="D5" s="82"/>
      <c r="E5" s="80"/>
      <c r="F5" s="81"/>
      <c r="G5" s="82"/>
    </row>
    <row r="6" spans="1:8" ht="12">
      <c r="A6" s="80" t="s">
        <v>6</v>
      </c>
      <c r="B6" s="83">
        <v>213097.38613703314</v>
      </c>
      <c r="C6" s="83">
        <v>185278.33862394738</v>
      </c>
      <c r="D6" s="84">
        <v>15.0147328174985</v>
      </c>
      <c r="E6" s="83">
        <v>567494.7214605669</v>
      </c>
      <c r="F6" s="83">
        <v>517888.0559454387</v>
      </c>
      <c r="G6" s="84">
        <v>9.57864637842785</v>
      </c>
      <c r="H6" s="117"/>
    </row>
    <row r="7" spans="1:7" ht="12">
      <c r="A7" s="80" t="s">
        <v>7</v>
      </c>
      <c r="B7" s="83">
        <v>204746.38613703713</v>
      </c>
      <c r="C7" s="83">
        <v>178009.33862394423</v>
      </c>
      <c r="D7" s="84">
        <v>15.0200251963053</v>
      </c>
      <c r="E7" s="83">
        <v>543333.7214605771</v>
      </c>
      <c r="F7" s="83">
        <v>495259.05594543705</v>
      </c>
      <c r="G7" s="84">
        <v>9.70697354001266</v>
      </c>
    </row>
    <row r="8" spans="1:7" ht="12">
      <c r="A8" s="80" t="s">
        <v>8</v>
      </c>
      <c r="B8" s="83">
        <v>8351.000000000007</v>
      </c>
      <c r="C8" s="83">
        <v>7268.999999999995</v>
      </c>
      <c r="D8" s="84">
        <v>14.8851286284222</v>
      </c>
      <c r="E8" s="83">
        <v>24161.000000000007</v>
      </c>
      <c r="F8" s="83">
        <v>22628.999999999993</v>
      </c>
      <c r="G8" s="84">
        <v>6.77007379910741</v>
      </c>
    </row>
    <row r="9" spans="1:7" ht="12">
      <c r="A9" s="80" t="s">
        <v>9</v>
      </c>
      <c r="B9" s="83">
        <v>1968480.5330543502</v>
      </c>
      <c r="C9" s="83">
        <v>1746973.1645921797</v>
      </c>
      <c r="D9" s="84">
        <v>12.6794946225679</v>
      </c>
      <c r="E9" s="83">
        <v>5879249.015736911</v>
      </c>
      <c r="F9" s="83">
        <v>5518300.322459369</v>
      </c>
      <c r="G9" s="84">
        <v>6.54093964057173</v>
      </c>
    </row>
    <row r="10" spans="1:7" ht="12">
      <c r="A10" s="80" t="s">
        <v>10</v>
      </c>
      <c r="B10" s="83">
        <v>63499.372034010936</v>
      </c>
      <c r="C10" s="83">
        <v>56353.9730513604</v>
      </c>
      <c r="D10" s="84">
        <v>12.6794946225678</v>
      </c>
      <c r="E10" s="83">
        <v>65324.98906374346</v>
      </c>
      <c r="F10" s="83">
        <v>61314.448027326325</v>
      </c>
      <c r="G10" s="84">
        <v>6.54093964057172</v>
      </c>
    </row>
    <row r="11" spans="1:7" ht="12">
      <c r="A11" s="79"/>
      <c r="B11" s="85"/>
      <c r="C11" s="85"/>
      <c r="D11" s="86"/>
      <c r="E11" s="85"/>
      <c r="F11" s="85"/>
      <c r="G11" s="86"/>
    </row>
    <row r="12" spans="1:7" ht="12">
      <c r="A12" s="80" t="s">
        <v>13</v>
      </c>
      <c r="B12" s="85"/>
      <c r="C12" s="85"/>
      <c r="D12" s="86"/>
      <c r="E12" s="85"/>
      <c r="F12" s="85"/>
      <c r="G12" s="86"/>
    </row>
    <row r="13" spans="1:7" ht="12">
      <c r="A13" s="80" t="s">
        <v>14</v>
      </c>
      <c r="B13" s="83">
        <v>116039.71385942004</v>
      </c>
      <c r="C13" s="83">
        <v>103065.48206916152</v>
      </c>
      <c r="D13" s="84">
        <v>12.5883385298215</v>
      </c>
      <c r="E13" s="83">
        <v>304149.5885287463</v>
      </c>
      <c r="F13" s="83">
        <v>282834.4354124579</v>
      </c>
      <c r="G13" s="84">
        <v>7.53626519529153</v>
      </c>
    </row>
    <row r="14" spans="1:7" ht="12">
      <c r="A14" s="80" t="s">
        <v>15</v>
      </c>
      <c r="B14" s="83">
        <v>76495.27895512129</v>
      </c>
      <c r="C14" s="83">
        <v>67014.1804197763</v>
      </c>
      <c r="D14" s="84">
        <v>14.1478989610191</v>
      </c>
      <c r="E14" s="83">
        <v>193697.02050817106</v>
      </c>
      <c r="F14" s="83">
        <v>179512.3535266167</v>
      </c>
      <c r="G14" s="84">
        <v>7.90177762303761</v>
      </c>
    </row>
    <row r="15" spans="1:7" ht="12">
      <c r="A15" s="80" t="s">
        <v>16</v>
      </c>
      <c r="B15" s="83">
        <v>9435.84011890109</v>
      </c>
      <c r="C15" s="83">
        <v>9303.444425419526</v>
      </c>
      <c r="D15" s="84">
        <v>1.42308254263144</v>
      </c>
      <c r="E15" s="83">
        <v>25817.981151206426</v>
      </c>
      <c r="F15" s="83">
        <v>25739.67053808819</v>
      </c>
      <c r="G15" s="84">
        <v>0.304240930366051</v>
      </c>
    </row>
    <row r="16" spans="1:7" ht="12">
      <c r="A16" s="79"/>
      <c r="B16" s="85"/>
      <c r="C16" s="85"/>
      <c r="D16" s="86"/>
      <c r="E16" s="85"/>
      <c r="F16" s="85"/>
      <c r="G16" s="86"/>
    </row>
    <row r="17" spans="1:7" ht="12">
      <c r="A17" s="80" t="s">
        <v>17</v>
      </c>
      <c r="B17" s="83">
        <v>39059.142860460604</v>
      </c>
      <c r="C17" s="83">
        <v>32845.315356478306</v>
      </c>
      <c r="D17" s="84">
        <v>18.9184589538633</v>
      </c>
      <c r="E17" s="83">
        <v>110763.25614670762</v>
      </c>
      <c r="F17" s="83">
        <v>99657.731047184</v>
      </c>
      <c r="G17" s="84">
        <v>11.1436664098499</v>
      </c>
    </row>
    <row r="18" spans="1:7" ht="12">
      <c r="A18" s="80" t="s">
        <v>18</v>
      </c>
      <c r="B18" s="83">
        <v>18850.081732699982</v>
      </c>
      <c r="C18" s="83">
        <v>14022.805185770709</v>
      </c>
      <c r="D18" s="84">
        <v>34.4244713021303</v>
      </c>
      <c r="E18" s="83">
        <v>51159.700448738775</v>
      </c>
      <c r="F18" s="83">
        <v>42305.256177507</v>
      </c>
      <c r="G18" s="84">
        <v>20.9298916287843</v>
      </c>
    </row>
    <row r="19" spans="1:7" ht="12">
      <c r="A19" s="80" t="s">
        <v>19</v>
      </c>
      <c r="B19" s="83">
        <v>3878.213157404404</v>
      </c>
      <c r="C19" s="83">
        <v>3096.08251967846</v>
      </c>
      <c r="D19" s="84">
        <v>25.2619441747687</v>
      </c>
      <c r="E19" s="83">
        <v>10693.003791375915</v>
      </c>
      <c r="F19" s="83">
        <v>8962.9427167543</v>
      </c>
      <c r="G19" s="84">
        <v>19.3023779052792</v>
      </c>
    </row>
    <row r="20" spans="1:7" ht="12">
      <c r="A20" s="79"/>
      <c r="B20" s="85"/>
      <c r="C20" s="85"/>
      <c r="D20" s="86"/>
      <c r="E20" s="85"/>
      <c r="F20" s="85"/>
      <c r="G20" s="86"/>
    </row>
    <row r="21" spans="1:7" ht="12">
      <c r="A21" s="80" t="s">
        <v>20</v>
      </c>
      <c r="B21" s="83">
        <v>78203.52894440839</v>
      </c>
      <c r="C21" s="83">
        <v>71278.72938182733</v>
      </c>
      <c r="D21" s="84">
        <v>9.71509961335892</v>
      </c>
      <c r="E21" s="83">
        <v>214579.4134326587</v>
      </c>
      <c r="F21" s="83">
        <v>197780.87430632336</v>
      </c>
      <c r="G21" s="84">
        <v>8.49351039894674</v>
      </c>
    </row>
    <row r="22" spans="1:7" ht="12">
      <c r="A22" s="80" t="s">
        <v>21</v>
      </c>
      <c r="B22" s="83">
        <v>76695.39029538861</v>
      </c>
      <c r="C22" s="83">
        <v>70211.71935149886</v>
      </c>
      <c r="D22" s="84">
        <v>9.23445687383148</v>
      </c>
      <c r="E22" s="83">
        <v>210376.042695805</v>
      </c>
      <c r="F22" s="83">
        <v>194697.43923749874</v>
      </c>
      <c r="G22" s="84">
        <v>8.05280414560612</v>
      </c>
    </row>
    <row r="23" spans="1:7" ht="12">
      <c r="A23" s="80" t="s">
        <v>22</v>
      </c>
      <c r="B23" s="83">
        <v>44460.10095497879</v>
      </c>
      <c r="C23" s="83">
        <v>40365.39679559583</v>
      </c>
      <c r="D23" s="84">
        <v>10.1440949041525</v>
      </c>
      <c r="E23" s="83">
        <v>117882.4234529373</v>
      </c>
      <c r="F23" s="83">
        <v>107650.65314027452</v>
      </c>
      <c r="G23" s="84">
        <v>9.50460588411874</v>
      </c>
    </row>
    <row r="24" spans="1:7" ht="12">
      <c r="A24" s="80" t="s">
        <v>23</v>
      </c>
      <c r="B24" s="83">
        <v>4505.718418688789</v>
      </c>
      <c r="C24" s="83">
        <v>3556.225660274748</v>
      </c>
      <c r="D24" s="84">
        <v>26.6994518660743</v>
      </c>
      <c r="E24" s="83">
        <v>12236.137649770288</v>
      </c>
      <c r="F24" s="83">
        <v>10338.350275363739</v>
      </c>
      <c r="G24" s="84">
        <v>18.356771862615</v>
      </c>
    </row>
    <row r="25" spans="1:7" ht="12">
      <c r="A25" s="79"/>
      <c r="B25" s="85"/>
      <c r="C25" s="85"/>
      <c r="D25" s="86"/>
      <c r="E25" s="85"/>
      <c r="F25" s="85"/>
      <c r="G25" s="86"/>
    </row>
    <row r="26" spans="1:7" ht="12">
      <c r="A26" s="80" t="s">
        <v>24</v>
      </c>
      <c r="B26" s="83">
        <v>1522.2573238097452</v>
      </c>
      <c r="C26" s="83">
        <v>1344.0614384447654</v>
      </c>
      <c r="D26" s="84">
        <v>13.2580163575836</v>
      </c>
      <c r="E26" s="83">
        <v>5658.0232176839545</v>
      </c>
      <c r="F26" s="83">
        <v>4138.251104021948</v>
      </c>
      <c r="G26" s="84">
        <v>36.7249853974532</v>
      </c>
    </row>
    <row r="27" spans="1:7" ht="12">
      <c r="A27" s="80" t="s">
        <v>25</v>
      </c>
      <c r="B27" s="83">
        <v>200.50393470330997</v>
      </c>
      <c r="C27" s="83">
        <v>153.57765952551182</v>
      </c>
      <c r="D27" s="84">
        <v>30.5554045573946</v>
      </c>
      <c r="E27" s="83">
        <v>608.3431820619352</v>
      </c>
      <c r="F27" s="83">
        <v>495.55726051616335</v>
      </c>
      <c r="G27" s="84">
        <v>22.7594125910487</v>
      </c>
    </row>
    <row r="28" spans="1:7" ht="12">
      <c r="A28" s="80" t="s">
        <v>26</v>
      </c>
      <c r="B28" s="83">
        <v>809.73085373295</v>
      </c>
      <c r="C28" s="83">
        <v>654.286898056889</v>
      </c>
      <c r="D28" s="84">
        <v>23.7577668355733</v>
      </c>
      <c r="E28" s="83">
        <v>3088.660234533436</v>
      </c>
      <c r="F28" s="83">
        <v>1838.958365126521</v>
      </c>
      <c r="G28" s="84">
        <v>67.9570507470915</v>
      </c>
    </row>
    <row r="29" spans="1:7" ht="12">
      <c r="A29" s="79"/>
      <c r="B29" s="85"/>
      <c r="C29" s="85"/>
      <c r="D29" s="86"/>
      <c r="E29" s="85"/>
      <c r="F29" s="85"/>
      <c r="G29" s="86"/>
    </row>
    <row r="30" spans="1:7" ht="12">
      <c r="A30" s="87" t="s">
        <v>27</v>
      </c>
      <c r="B30" s="83">
        <v>2881.893385446053</v>
      </c>
      <c r="C30" s="83">
        <v>1747.424403516842</v>
      </c>
      <c r="D30" s="84">
        <v>64.9223496962727</v>
      </c>
      <c r="E30" s="83">
        <v>7849.959722373134</v>
      </c>
      <c r="F30" s="83">
        <v>4972.912902778066</v>
      </c>
      <c r="G30" s="84">
        <v>57.8543577143255</v>
      </c>
    </row>
    <row r="31" spans="1:7" ht="12">
      <c r="A31" s="87" t="s">
        <v>28</v>
      </c>
      <c r="B31" s="83">
        <v>458.92813369407503</v>
      </c>
      <c r="C31" s="83">
        <v>311.03252478985365</v>
      </c>
      <c r="D31" s="84">
        <v>47.5498853388872</v>
      </c>
      <c r="E31" s="83">
        <v>1099.9206184693428</v>
      </c>
      <c r="F31" s="83">
        <v>665.3188917608172</v>
      </c>
      <c r="G31" s="84">
        <v>65.3223186791403</v>
      </c>
    </row>
    <row r="32" spans="1:7" ht="12">
      <c r="A32" s="87" t="s">
        <v>29</v>
      </c>
      <c r="B32" s="83">
        <v>1055.6821866104988</v>
      </c>
      <c r="C32" s="83">
        <v>826.7896740766672</v>
      </c>
      <c r="D32" s="84">
        <v>27.6844909546617</v>
      </c>
      <c r="E32" s="83">
        <v>3818.268380977129</v>
      </c>
      <c r="F32" s="83">
        <v>2359.3015420140996</v>
      </c>
      <c r="G32" s="84">
        <v>61.8389304199552</v>
      </c>
    </row>
    <row r="33" spans="1:7" ht="12">
      <c r="A33" s="79"/>
      <c r="B33" s="85"/>
      <c r="C33" s="85"/>
      <c r="D33" s="86"/>
      <c r="E33" s="85"/>
      <c r="F33" s="85"/>
      <c r="G33" s="86"/>
    </row>
    <row r="34" spans="1:7" ht="12">
      <c r="A34" s="80" t="s">
        <v>30</v>
      </c>
      <c r="B34" s="83">
        <v>47791.83487569335</v>
      </c>
      <c r="C34" s="83">
        <v>40405.68076946993</v>
      </c>
      <c r="D34" s="84">
        <v>18.2799892628076</v>
      </c>
      <c r="E34" s="83">
        <v>134442.50049839466</v>
      </c>
      <c r="F34" s="83">
        <v>120795.74813272286</v>
      </c>
      <c r="G34" s="84">
        <v>11.2973780754912</v>
      </c>
    </row>
    <row r="35" spans="1:7" ht="12">
      <c r="A35" s="80" t="s">
        <v>31</v>
      </c>
      <c r="B35" s="83">
        <v>40739.47377718689</v>
      </c>
      <c r="C35" s="83">
        <v>33991.28623611327</v>
      </c>
      <c r="D35" s="84">
        <v>19.8526984068763</v>
      </c>
      <c r="E35" s="83">
        <v>114419.09878507105</v>
      </c>
      <c r="F35" s="83">
        <v>102888.2489718058</v>
      </c>
      <c r="G35" s="84">
        <v>11.2071591542247</v>
      </c>
    </row>
    <row r="36" spans="1:7" ht="12">
      <c r="A36" s="80" t="s">
        <v>32</v>
      </c>
      <c r="B36" s="83">
        <v>19105.752066011373</v>
      </c>
      <c r="C36" s="83">
        <v>16669.314651610694</v>
      </c>
      <c r="D36" s="84">
        <v>14.6163022615045</v>
      </c>
      <c r="E36" s="83">
        <v>54620.51042654436</v>
      </c>
      <c r="F36" s="83">
        <v>48238.655272036485</v>
      </c>
      <c r="G36" s="84">
        <v>13.2297534384367</v>
      </c>
    </row>
    <row r="37" spans="1:7" ht="12">
      <c r="A37" s="80" t="s">
        <v>33</v>
      </c>
      <c r="B37" s="83">
        <v>22547.760062899528</v>
      </c>
      <c r="C37" s="83">
        <v>18224.656718414797</v>
      </c>
      <c r="D37" s="84">
        <v>23.7211784632219</v>
      </c>
      <c r="E37" s="83">
        <v>61177.04894191577</v>
      </c>
      <c r="F37" s="83">
        <v>54983.408034461594</v>
      </c>
      <c r="G37" s="84">
        <v>11.264563490812</v>
      </c>
    </row>
    <row r="38" spans="1:7" ht="12">
      <c r="A38" s="87" t="s">
        <v>34</v>
      </c>
      <c r="B38" s="83">
        <v>2562.2618021135418</v>
      </c>
      <c r="C38" s="83">
        <v>2736.5012128183394</v>
      </c>
      <c r="D38" s="84">
        <v>-6.36723308904904</v>
      </c>
      <c r="E38" s="83">
        <v>6230.870916981632</v>
      </c>
      <c r="F38" s="83">
        <v>6233.352500217385</v>
      </c>
      <c r="G38" s="84">
        <v>-0.0398113733446982</v>
      </c>
    </row>
    <row r="39" spans="1:7" ht="12">
      <c r="A39" s="88"/>
      <c r="B39" s="85"/>
      <c r="C39" s="85"/>
      <c r="D39" s="86"/>
      <c r="E39" s="85"/>
      <c r="F39" s="85"/>
      <c r="G39" s="86"/>
    </row>
    <row r="40" spans="1:7" ht="12">
      <c r="A40" s="87" t="s">
        <v>35</v>
      </c>
      <c r="B40" s="83">
        <v>136602.10718188927</v>
      </c>
      <c r="C40" s="83">
        <v>118264.15820411462</v>
      </c>
      <c r="D40" s="84">
        <v>15.5059227210029</v>
      </c>
      <c r="E40" s="83">
        <v>373797.7009524191</v>
      </c>
      <c r="F40" s="83">
        <v>338375.7024188681</v>
      </c>
      <c r="G40" s="84">
        <v>10.4682452907635</v>
      </c>
    </row>
    <row r="41" spans="1:7" ht="12">
      <c r="A41" s="87" t="s">
        <v>36</v>
      </c>
      <c r="B41" s="83">
        <v>97057.67227760666</v>
      </c>
      <c r="C41" s="83">
        <v>82212.85655474603</v>
      </c>
      <c r="D41" s="84">
        <v>18.0565623735205</v>
      </c>
      <c r="E41" s="83">
        <v>263345.13293180725</v>
      </c>
      <c r="F41" s="83">
        <v>235053.6205330753</v>
      </c>
      <c r="G41" s="84">
        <v>12.036195117765</v>
      </c>
    </row>
    <row r="42" spans="1:7" ht="12">
      <c r="A42" s="87" t="s">
        <v>37</v>
      </c>
      <c r="B42" s="83">
        <v>39544.434904250375</v>
      </c>
      <c r="C42" s="83">
        <v>36051.301649350135</v>
      </c>
      <c r="D42" s="84">
        <v>9.68934017660693</v>
      </c>
      <c r="E42" s="83">
        <v>110452.5680205792</v>
      </c>
      <c r="F42" s="83">
        <v>103322.08188583904</v>
      </c>
      <c r="G42" s="84">
        <v>6.90122189235275</v>
      </c>
    </row>
    <row r="43" spans="1:7" ht="12">
      <c r="A43" s="80" t="s">
        <v>38</v>
      </c>
      <c r="B43" s="83">
        <v>163012.65377415944</v>
      </c>
      <c r="C43" s="83">
        <v>140091.64930388884</v>
      </c>
      <c r="D43" s="84">
        <v>16.3614352348369</v>
      </c>
      <c r="E43" s="83">
        <v>425624.4571523522</v>
      </c>
      <c r="F43" s="83">
        <v>385612.54703105515</v>
      </c>
      <c r="G43" s="84">
        <v>10.3761950769913</v>
      </c>
    </row>
    <row r="44" spans="1:7" ht="12">
      <c r="A44" s="80" t="s">
        <v>39</v>
      </c>
      <c r="B44" s="83">
        <v>50084.732362866525</v>
      </c>
      <c r="C44" s="83">
        <v>45186.689320011115</v>
      </c>
      <c r="D44" s="84">
        <v>10.8395704942391</v>
      </c>
      <c r="E44" s="83">
        <v>141870.2643082543</v>
      </c>
      <c r="F44" s="83">
        <v>132275.50891441503</v>
      </c>
      <c r="G44" s="84">
        <v>7.25361442385171</v>
      </c>
    </row>
    <row r="45" spans="1:7" ht="12">
      <c r="A45" s="80" t="s">
        <v>40</v>
      </c>
      <c r="B45" s="89">
        <v>1.3326781606680471</v>
      </c>
      <c r="C45" s="89">
        <v>1.3472685757145846</v>
      </c>
      <c r="D45" s="84">
        <v>-1.08296261855575</v>
      </c>
      <c r="E45" s="89">
        <v>1.3625490098298432</v>
      </c>
      <c r="F45" s="89">
        <v>1.3653462552745692</v>
      </c>
      <c r="G45" s="84">
        <v>-0.204874436350471</v>
      </c>
    </row>
    <row r="46" spans="1:7" ht="12">
      <c r="A46" s="79"/>
      <c r="B46" s="85"/>
      <c r="C46" s="85"/>
      <c r="D46" s="86"/>
      <c r="E46" s="85"/>
      <c r="F46" s="85"/>
      <c r="G46" s="86"/>
    </row>
    <row r="47" spans="1:7" ht="12">
      <c r="A47" s="80" t="s">
        <v>41</v>
      </c>
      <c r="B47" s="85"/>
      <c r="C47" s="85"/>
      <c r="D47" s="86"/>
      <c r="E47" s="85"/>
      <c r="F47" s="85"/>
      <c r="G47" s="86"/>
    </row>
    <row r="48" spans="1:7" ht="12">
      <c r="A48" s="80" t="s">
        <v>42</v>
      </c>
      <c r="B48" s="89">
        <v>9.237469162519481</v>
      </c>
      <c r="C48" s="89">
        <v>9.42891207664565</v>
      </c>
      <c r="D48" s="84">
        <v>-2.03038179346641</v>
      </c>
      <c r="E48" s="89">
        <v>10.360006522361</v>
      </c>
      <c r="F48" s="89">
        <v>10.655392143356828</v>
      </c>
      <c r="G48" s="84">
        <v>-2.77217034363197</v>
      </c>
    </row>
    <row r="49" spans="1:9" ht="12.75">
      <c r="A49" s="79"/>
      <c r="B49" s="85"/>
      <c r="C49" s="85"/>
      <c r="D49" s="86"/>
      <c r="E49" s="85"/>
      <c r="F49" s="85"/>
      <c r="G49" s="86"/>
      <c r="H49" s="29"/>
      <c r="I49" s="5"/>
    </row>
    <row r="50" spans="1:9" ht="12.75">
      <c r="A50" s="80" t="s">
        <v>43</v>
      </c>
      <c r="B50" s="85"/>
      <c r="C50" s="85"/>
      <c r="D50" s="86"/>
      <c r="E50" s="85"/>
      <c r="F50" s="85"/>
      <c r="G50" s="86"/>
      <c r="H50" s="29"/>
      <c r="I50" s="30"/>
    </row>
    <row r="51" spans="1:9" ht="12">
      <c r="A51" s="80" t="s">
        <v>44</v>
      </c>
      <c r="B51" s="83">
        <v>128971.9867665892</v>
      </c>
      <c r="C51" s="83">
        <v>115318.93866970392</v>
      </c>
      <c r="D51" s="84">
        <v>11.839380638067</v>
      </c>
      <c r="E51" s="83">
        <v>338095.73091881693</v>
      </c>
      <c r="F51" s="83">
        <v>311632.4214913442</v>
      </c>
      <c r="G51" s="84">
        <v>8.49183448269927</v>
      </c>
      <c r="H51" s="32"/>
      <c r="I51" s="32"/>
    </row>
    <row r="52" spans="1:9" ht="12">
      <c r="A52" s="80" t="s">
        <v>45</v>
      </c>
      <c r="B52" s="83">
        <v>105856.31332716523</v>
      </c>
      <c r="C52" s="83">
        <v>94512.38053417669</v>
      </c>
      <c r="D52" s="84">
        <v>12.0025892151626</v>
      </c>
      <c r="E52" s="83">
        <v>272638.88352033147</v>
      </c>
      <c r="F52" s="83">
        <v>252308.05689006942</v>
      </c>
      <c r="G52" s="84">
        <v>8.05793793541844</v>
      </c>
      <c r="H52" s="32"/>
      <c r="I52" s="32"/>
    </row>
    <row r="53" spans="1:9" ht="12">
      <c r="A53" s="80" t="s">
        <v>46</v>
      </c>
      <c r="B53" s="83">
        <v>30122.79856201834</v>
      </c>
      <c r="C53" s="83">
        <v>26457.054734738627</v>
      </c>
      <c r="D53" s="84">
        <v>13.8554493840409</v>
      </c>
      <c r="E53" s="83">
        <v>82548.45451630588</v>
      </c>
      <c r="F53" s="83">
        <v>78188.46922966765</v>
      </c>
      <c r="G53" s="84">
        <v>5.57625098635885</v>
      </c>
      <c r="H53" s="32"/>
      <c r="I53" s="32"/>
    </row>
    <row r="54" spans="1:9" ht="12">
      <c r="A54" s="80" t="s">
        <v>47</v>
      </c>
      <c r="B54" s="83">
        <v>21982.60249329754</v>
      </c>
      <c r="C54" s="83">
        <v>18486.21401211465</v>
      </c>
      <c r="D54" s="84">
        <v>18.9134913124536</v>
      </c>
      <c r="E54" s="83">
        <v>58436.586588884544</v>
      </c>
      <c r="F54" s="83">
        <v>54909.27332961727</v>
      </c>
      <c r="G54" s="84">
        <v>6.42389353450922</v>
      </c>
      <c r="H54" s="32"/>
      <c r="I54" s="32"/>
    </row>
    <row r="55" spans="1:9" ht="12">
      <c r="A55" s="80" t="s">
        <v>48</v>
      </c>
      <c r="B55" s="83">
        <v>20097.44658577791</v>
      </c>
      <c r="C55" s="83">
        <v>17242.141217914614</v>
      </c>
      <c r="D55" s="84">
        <v>16.5600393348863</v>
      </c>
      <c r="E55" s="83">
        <v>54915.55526122051</v>
      </c>
      <c r="F55" s="83">
        <v>50412.75436631234</v>
      </c>
      <c r="G55" s="84">
        <v>8.9318684358915</v>
      </c>
      <c r="H55" s="32"/>
      <c r="I55" s="32"/>
    </row>
    <row r="56" spans="1:9" ht="12">
      <c r="A56" s="90" t="s">
        <v>49</v>
      </c>
      <c r="B56" s="91">
        <v>14616.37776480914</v>
      </c>
      <c r="C56" s="91">
        <v>12606.497022941201</v>
      </c>
      <c r="D56" s="92">
        <v>15.9432135525862</v>
      </c>
      <c r="E56" s="91">
        <v>40074.24791378369</v>
      </c>
      <c r="F56" s="91">
        <v>36566.173158501195</v>
      </c>
      <c r="G56" s="92">
        <v>9.59377055968164</v>
      </c>
      <c r="H56" s="32"/>
      <c r="I56" s="32"/>
    </row>
    <row r="57" spans="1:9" ht="12">
      <c r="A57" s="93" t="s">
        <v>50</v>
      </c>
      <c r="B57" s="94"/>
      <c r="C57" s="94"/>
      <c r="D57" s="95"/>
      <c r="E57" s="94"/>
      <c r="F57" s="94"/>
      <c r="G57" s="95"/>
      <c r="H57" s="32"/>
      <c r="I57" s="32"/>
    </row>
    <row r="58" spans="2:9" ht="12">
      <c r="B58" s="96"/>
      <c r="C58" s="96"/>
      <c r="D58" s="96"/>
      <c r="E58" s="96"/>
      <c r="F58" s="96"/>
      <c r="G58" s="96"/>
      <c r="H58" s="32"/>
      <c r="I58" s="32"/>
    </row>
    <row r="59" spans="1:9" ht="12">
      <c r="A59" s="68" t="s">
        <v>112</v>
      </c>
      <c r="B59" s="68"/>
      <c r="C59" s="68"/>
      <c r="D59" s="68"/>
      <c r="E59" s="68"/>
      <c r="F59" s="68"/>
      <c r="G59" s="68"/>
      <c r="H59" s="32"/>
      <c r="I59" s="32"/>
    </row>
    <row r="60" spans="1:9" ht="12">
      <c r="A60" s="97"/>
      <c r="B60" s="97"/>
      <c r="C60" s="97"/>
      <c r="D60" s="97"/>
      <c r="E60" s="97"/>
      <c r="F60" s="97"/>
      <c r="G60" s="97"/>
      <c r="H60" s="32"/>
      <c r="I60" s="32"/>
    </row>
    <row r="61" spans="1:9" ht="12">
      <c r="A61" s="70"/>
      <c r="B61" s="71" t="str">
        <f>+B3</f>
        <v>MARCH</v>
      </c>
      <c r="C61" s="72"/>
      <c r="D61" s="73"/>
      <c r="E61" s="71" t="s">
        <v>2</v>
      </c>
      <c r="F61" s="72"/>
      <c r="G61" s="73"/>
      <c r="H61" s="32"/>
      <c r="I61" s="32"/>
    </row>
    <row r="62" spans="1:9" ht="18.75" customHeight="1">
      <c r="A62" s="75"/>
      <c r="B62" s="76" t="str">
        <f>+B4</f>
        <v>2018P</v>
      </c>
      <c r="C62" s="76" t="str">
        <f>+C4</f>
        <v>2017P</v>
      </c>
      <c r="D62" s="77" t="s">
        <v>5</v>
      </c>
      <c r="E62" s="76" t="str">
        <f>+B62</f>
        <v>2018P</v>
      </c>
      <c r="F62" s="76" t="str">
        <f>+C62</f>
        <v>2017P</v>
      </c>
      <c r="G62" s="77" t="s">
        <v>5</v>
      </c>
      <c r="H62" s="32"/>
      <c r="I62" s="32"/>
    </row>
    <row r="63" spans="1:9" ht="12">
      <c r="A63" s="17"/>
      <c r="B63" s="98"/>
      <c r="C63" s="99"/>
      <c r="D63" s="100"/>
      <c r="E63" s="98"/>
      <c r="F63" s="99"/>
      <c r="G63" s="101"/>
      <c r="H63" s="32"/>
      <c r="I63" s="32"/>
    </row>
    <row r="64" spans="1:9" ht="12">
      <c r="A64" s="21" t="s">
        <v>52</v>
      </c>
      <c r="B64" s="98"/>
      <c r="C64" s="99"/>
      <c r="D64" s="100"/>
      <c r="E64" s="98"/>
      <c r="F64" s="99"/>
      <c r="G64" s="101"/>
      <c r="H64" s="32"/>
      <c r="I64" s="32"/>
    </row>
    <row r="65" spans="1:9" ht="12">
      <c r="A65" s="87" t="s">
        <v>53</v>
      </c>
      <c r="B65" s="83">
        <v>6589.842064530501</v>
      </c>
      <c r="C65" s="83">
        <v>5936.589526034291</v>
      </c>
      <c r="D65" s="84">
        <v>11.0038353777272</v>
      </c>
      <c r="E65" s="83">
        <v>18765.03924116874</v>
      </c>
      <c r="F65" s="83">
        <v>16670.51148236048</v>
      </c>
      <c r="G65" s="84">
        <v>12.5642681151357</v>
      </c>
      <c r="H65" s="32"/>
      <c r="I65" s="32"/>
    </row>
    <row r="66" spans="1:9" ht="14.25" customHeight="1">
      <c r="A66" s="87" t="s">
        <v>54</v>
      </c>
      <c r="B66" s="83">
        <v>23952.33096392579</v>
      </c>
      <c r="C66" s="83">
        <v>22712.384318356628</v>
      </c>
      <c r="D66" s="84">
        <v>5.45934160055143</v>
      </c>
      <c r="E66" s="83">
        <v>67410.49923640733</v>
      </c>
      <c r="F66" s="83">
        <v>62830.81979905039</v>
      </c>
      <c r="G66" s="84">
        <v>7.2889060687159</v>
      </c>
      <c r="H66" s="32"/>
      <c r="I66" s="32"/>
    </row>
    <row r="67" spans="1:9" ht="12">
      <c r="A67" s="87" t="s">
        <v>55</v>
      </c>
      <c r="B67" s="83">
        <v>2471.436952917552</v>
      </c>
      <c r="C67" s="83">
        <v>2451.5417279402404</v>
      </c>
      <c r="D67" s="84">
        <v>0.811539316282707</v>
      </c>
      <c r="E67" s="83">
        <v>8355.04567543507</v>
      </c>
      <c r="F67" s="83">
        <v>7811.062647072329</v>
      </c>
      <c r="G67" s="84">
        <v>6.96426405652542</v>
      </c>
      <c r="H67" s="32"/>
      <c r="I67" s="32"/>
    </row>
    <row r="68" spans="1:9" ht="12">
      <c r="A68" s="104" t="s">
        <v>56</v>
      </c>
      <c r="B68" s="83">
        <v>22696.215825300384</v>
      </c>
      <c r="C68" s="83">
        <v>15643.03124225648</v>
      </c>
      <c r="D68" s="84">
        <v>45.0883493986201</v>
      </c>
      <c r="E68" s="83">
        <v>59637.55355703106</v>
      </c>
      <c r="F68" s="83">
        <v>47498.687607896114</v>
      </c>
      <c r="G68" s="84">
        <v>25.556213361813</v>
      </c>
      <c r="H68" s="32"/>
      <c r="I68" s="32"/>
    </row>
    <row r="69" spans="1:9" ht="12">
      <c r="A69" s="104" t="s">
        <v>57</v>
      </c>
      <c r="B69" s="83">
        <v>1448.9167392544275</v>
      </c>
      <c r="C69" s="83">
        <v>1202.654520432335</v>
      </c>
      <c r="D69" s="84">
        <v>20.4765553729898</v>
      </c>
      <c r="E69" s="83">
        <v>4450.364714850663</v>
      </c>
      <c r="F69" s="83">
        <v>3920.1049928543907</v>
      </c>
      <c r="G69" s="84">
        <v>13.5266714274958</v>
      </c>
      <c r="H69" s="32"/>
      <c r="I69" s="32"/>
    </row>
    <row r="70" spans="1:9" ht="12">
      <c r="A70" s="104" t="s">
        <v>58</v>
      </c>
      <c r="B70" s="83">
        <v>1077.0134294206503</v>
      </c>
      <c r="C70" s="83">
        <v>1251.4606231955781</v>
      </c>
      <c r="D70" s="84">
        <v>-13.9394872312866</v>
      </c>
      <c r="E70" s="83">
        <v>3896.09632125582</v>
      </c>
      <c r="F70" s="83">
        <v>3881.851328948154</v>
      </c>
      <c r="G70" s="84">
        <v>0.366963881420104</v>
      </c>
      <c r="H70" s="32"/>
      <c r="I70" s="32"/>
    </row>
    <row r="71" spans="1:9" ht="12">
      <c r="A71" s="104" t="s">
        <v>59</v>
      </c>
      <c r="B71" s="83">
        <v>2706.253380889068</v>
      </c>
      <c r="C71" s="83">
        <v>2552.343816322867</v>
      </c>
      <c r="D71" s="84">
        <v>6.03012664602282</v>
      </c>
      <c r="E71" s="83">
        <v>8564.808160013858</v>
      </c>
      <c r="F71" s="83">
        <v>6901.506279854233</v>
      </c>
      <c r="G71" s="84">
        <v>24.1005631627818</v>
      </c>
      <c r="H71" s="32"/>
      <c r="I71" s="32"/>
    </row>
    <row r="72" spans="1:9" ht="12">
      <c r="A72" s="104" t="s">
        <v>60</v>
      </c>
      <c r="B72" s="83">
        <v>910.0604957080614</v>
      </c>
      <c r="C72" s="83">
        <v>971.0438893369741</v>
      </c>
      <c r="D72" s="84">
        <v>-6.2801892168388</v>
      </c>
      <c r="E72" s="83">
        <v>2956.655196633939</v>
      </c>
      <c r="F72" s="83">
        <v>2767.231720835268</v>
      </c>
      <c r="G72" s="84">
        <v>6.84523360918597</v>
      </c>
      <c r="H72" s="32"/>
      <c r="I72" s="32"/>
    </row>
    <row r="73" spans="1:9" ht="12">
      <c r="A73" s="104" t="s">
        <v>61</v>
      </c>
      <c r="B73" s="83">
        <v>3303.2363363487134</v>
      </c>
      <c r="C73" s="83">
        <v>2617.7640484157046</v>
      </c>
      <c r="D73" s="84">
        <v>26.1854114906904</v>
      </c>
      <c r="E73" s="83">
        <v>10157.030880534576</v>
      </c>
      <c r="F73" s="83">
        <v>9556.678317768812</v>
      </c>
      <c r="G73" s="84">
        <v>6.28202125051675</v>
      </c>
      <c r="H73" s="32"/>
      <c r="I73" s="32"/>
    </row>
    <row r="74" spans="1:9" ht="12">
      <c r="A74" s="79"/>
      <c r="B74" s="105"/>
      <c r="C74" s="85"/>
      <c r="D74" s="106"/>
      <c r="E74" s="105"/>
      <c r="F74" s="85"/>
      <c r="G74" s="106"/>
      <c r="H74" s="32"/>
      <c r="I74" s="32"/>
    </row>
    <row r="75" spans="1:9" ht="12">
      <c r="A75" s="80" t="s">
        <v>62</v>
      </c>
      <c r="B75" s="105"/>
      <c r="C75" s="85"/>
      <c r="D75" s="106"/>
      <c r="E75" s="105"/>
      <c r="F75" s="85"/>
      <c r="G75" s="106"/>
      <c r="H75" s="24"/>
      <c r="I75" s="24"/>
    </row>
    <row r="76" spans="1:9" ht="12">
      <c r="A76" s="80" t="s">
        <v>63</v>
      </c>
      <c r="B76" s="107">
        <v>177467.80254669974</v>
      </c>
      <c r="C76" s="107">
        <v>149606.6974593553</v>
      </c>
      <c r="D76" s="108">
        <v>18.6228996164518</v>
      </c>
      <c r="E76" s="107">
        <v>456804.47806429304</v>
      </c>
      <c r="F76" s="107">
        <v>407764.1033353089</v>
      </c>
      <c r="G76" s="84">
        <v>12.0266532359906</v>
      </c>
      <c r="H76" s="24"/>
      <c r="I76" s="24"/>
    </row>
    <row r="77" spans="1:9" ht="12">
      <c r="A77" s="80" t="s">
        <v>64</v>
      </c>
      <c r="B77" s="107">
        <v>6464.178293119498</v>
      </c>
      <c r="C77" s="107">
        <v>6568.688450341713</v>
      </c>
      <c r="D77" s="108">
        <v>-1.59103537962404</v>
      </c>
      <c r="E77" s="107">
        <v>20398.724469759236</v>
      </c>
      <c r="F77" s="107">
        <v>19938.887866508798</v>
      </c>
      <c r="G77" s="84">
        <v>2.30622994787399</v>
      </c>
      <c r="H77" s="24"/>
      <c r="I77" s="24"/>
    </row>
    <row r="78" spans="1:9" ht="12">
      <c r="A78" s="80" t="s">
        <v>65</v>
      </c>
      <c r="B78" s="107">
        <v>5455.64568575799</v>
      </c>
      <c r="C78" s="107">
        <v>5623.513439479286</v>
      </c>
      <c r="D78" s="108">
        <v>-2.98510451744986</v>
      </c>
      <c r="E78" s="107">
        <v>17592.747860215644</v>
      </c>
      <c r="F78" s="107">
        <v>17224.945569559357</v>
      </c>
      <c r="G78" s="84">
        <v>2.13528855096229</v>
      </c>
      <c r="H78" s="24"/>
      <c r="I78" s="24"/>
    </row>
    <row r="79" spans="1:9" ht="12">
      <c r="A79" s="80" t="s">
        <v>66</v>
      </c>
      <c r="B79" s="107">
        <v>1400.280680673435</v>
      </c>
      <c r="C79" s="107">
        <v>1362.1018118281506</v>
      </c>
      <c r="D79" s="108">
        <v>2.80293796790729</v>
      </c>
      <c r="E79" s="107">
        <v>3943.6688945567803</v>
      </c>
      <c r="F79" s="107">
        <v>3749.2670728066832</v>
      </c>
      <c r="G79" s="84">
        <v>5.1850619861169</v>
      </c>
      <c r="H79" s="24"/>
      <c r="I79" s="24"/>
    </row>
    <row r="80" spans="1:9" ht="12">
      <c r="A80" s="80" t="s">
        <v>67</v>
      </c>
      <c r="B80" s="107">
        <v>172189.5799414698</v>
      </c>
      <c r="C80" s="107">
        <v>144173.83404097418</v>
      </c>
      <c r="D80" s="108">
        <v>19.4319212545416</v>
      </c>
      <c r="E80" s="107">
        <v>440023.5360179007</v>
      </c>
      <c r="F80" s="107">
        <v>390957.6239892071</v>
      </c>
      <c r="G80" s="84">
        <v>12.5501867767766</v>
      </c>
      <c r="H80" s="24"/>
      <c r="I80" s="24"/>
    </row>
    <row r="81" spans="1:7" ht="12">
      <c r="A81" s="79"/>
      <c r="B81" s="107"/>
      <c r="C81" s="107"/>
      <c r="D81" s="108"/>
      <c r="E81" s="107"/>
      <c r="F81" s="107"/>
      <c r="G81" s="84"/>
    </row>
    <row r="82" spans="1:8" ht="12">
      <c r="A82" s="80" t="s">
        <v>68</v>
      </c>
      <c r="B82" s="107">
        <v>11574.582522186383</v>
      </c>
      <c r="C82" s="107">
        <v>12579.977449265261</v>
      </c>
      <c r="D82" s="108">
        <v>-7.9920248755104</v>
      </c>
      <c r="E82" s="107">
        <v>48298.87496884189</v>
      </c>
      <c r="F82" s="107">
        <v>51156.6721817919</v>
      </c>
      <c r="G82" s="84">
        <v>-5.58636262107601</v>
      </c>
      <c r="H82" s="49"/>
    </row>
    <row r="83" spans="1:8" ht="12">
      <c r="A83" s="80" t="s">
        <v>69</v>
      </c>
      <c r="B83" s="107">
        <v>6071.2989098555045</v>
      </c>
      <c r="C83" s="107">
        <v>6186.3109401154825</v>
      </c>
      <c r="D83" s="108">
        <v>-1.85913755990143</v>
      </c>
      <c r="E83" s="107">
        <v>30249.69492102773</v>
      </c>
      <c r="F83" s="107">
        <v>33004.93470810341</v>
      </c>
      <c r="G83" s="84">
        <v>-8.34796314988378</v>
      </c>
      <c r="H83" s="49"/>
    </row>
    <row r="84" spans="1:8" ht="12">
      <c r="A84" s="80" t="s">
        <v>70</v>
      </c>
      <c r="B84" s="107">
        <v>2656.630335554399</v>
      </c>
      <c r="C84" s="107">
        <v>3356.5429507792014</v>
      </c>
      <c r="D84" s="108">
        <v>-20.8521870712937</v>
      </c>
      <c r="E84" s="107">
        <v>9558.358318133223</v>
      </c>
      <c r="F84" s="107">
        <v>10204.903655725513</v>
      </c>
      <c r="G84" s="84">
        <v>-6.33563392075282</v>
      </c>
      <c r="H84" s="49"/>
    </row>
    <row r="85" spans="1:8" ht="12">
      <c r="A85" s="80" t="s">
        <v>71</v>
      </c>
      <c r="B85" s="107">
        <v>3503.8599753920275</v>
      </c>
      <c r="C85" s="107">
        <v>3855.059544103598</v>
      </c>
      <c r="D85" s="108">
        <v>-9.11009453145123</v>
      </c>
      <c r="E85" s="107">
        <v>10728.217356328656</v>
      </c>
      <c r="F85" s="107">
        <v>9810.656092683254</v>
      </c>
      <c r="G85" s="84">
        <v>9.35270031868425</v>
      </c>
      <c r="H85" s="49"/>
    </row>
    <row r="86" spans="1:7" ht="12">
      <c r="A86" s="79"/>
      <c r="B86" s="107"/>
      <c r="C86" s="107"/>
      <c r="D86" s="108"/>
      <c r="E86" s="107"/>
      <c r="F86" s="107"/>
      <c r="G86" s="84"/>
    </row>
    <row r="87" spans="1:7" ht="12">
      <c r="A87" s="80" t="s">
        <v>72</v>
      </c>
      <c r="B87" s="107">
        <v>6582.886378372169</v>
      </c>
      <c r="C87" s="107">
        <v>6930.276999950286</v>
      </c>
      <c r="D87" s="108">
        <v>-5.0126513208723</v>
      </c>
      <c r="E87" s="107">
        <v>20728.169969602317</v>
      </c>
      <c r="F87" s="107">
        <v>21567.9964988571</v>
      </c>
      <c r="G87" s="84">
        <v>-3.89385508894758</v>
      </c>
    </row>
    <row r="88" spans="1:7" ht="12">
      <c r="A88" s="80" t="s">
        <v>73</v>
      </c>
      <c r="B88" s="107">
        <v>21213.44350967703</v>
      </c>
      <c r="C88" s="107">
        <v>20257.1109397333</v>
      </c>
      <c r="D88" s="108">
        <v>4.72097217016239</v>
      </c>
      <c r="E88" s="107">
        <v>57920.02737436841</v>
      </c>
      <c r="F88" s="107">
        <v>54768.23082749615</v>
      </c>
      <c r="G88" s="84">
        <v>5.75478977365454</v>
      </c>
    </row>
    <row r="89" spans="1:7" ht="12">
      <c r="A89" s="80" t="s">
        <v>74</v>
      </c>
      <c r="B89" s="107">
        <v>4403.957913316636</v>
      </c>
      <c r="C89" s="107">
        <v>4693.682989233419</v>
      </c>
      <c r="D89" s="108">
        <v>-6.17265964875274</v>
      </c>
      <c r="E89" s="107">
        <v>12765.94802297842</v>
      </c>
      <c r="F89" s="107">
        <v>12747.103403638403</v>
      </c>
      <c r="G89" s="84">
        <v>0.147834521642297</v>
      </c>
    </row>
    <row r="90" spans="1:7" ht="12">
      <c r="A90" s="80" t="s">
        <v>75</v>
      </c>
      <c r="B90" s="107">
        <v>269.9802148333229</v>
      </c>
      <c r="C90" s="107">
        <v>277.24364025865174</v>
      </c>
      <c r="D90" s="108">
        <v>-2.61987088993366</v>
      </c>
      <c r="E90" s="107">
        <v>1371.4945762375255</v>
      </c>
      <c r="F90" s="107">
        <v>1152.2602781039507</v>
      </c>
      <c r="G90" s="84">
        <v>19.026456287665</v>
      </c>
    </row>
    <row r="91" spans="1:7" ht="12">
      <c r="A91" s="80" t="s">
        <v>76</v>
      </c>
      <c r="B91" s="107">
        <v>1466.958154930676</v>
      </c>
      <c r="C91" s="107">
        <v>1323.8145404383827</v>
      </c>
      <c r="D91" s="108">
        <v>10.8129658739729</v>
      </c>
      <c r="E91" s="107">
        <v>4215.889693623866</v>
      </c>
      <c r="F91" s="107">
        <v>4496.9456505196395</v>
      </c>
      <c r="G91" s="84">
        <v>-6.24993003558529</v>
      </c>
    </row>
    <row r="92" spans="1:7" ht="12">
      <c r="A92" s="80" t="s">
        <v>77</v>
      </c>
      <c r="B92" s="107">
        <v>6676.5297314709</v>
      </c>
      <c r="C92" s="107">
        <v>6720.934561627037</v>
      </c>
      <c r="D92" s="108">
        <v>-0.660694279180532</v>
      </c>
      <c r="E92" s="107">
        <v>16890.392252716993</v>
      </c>
      <c r="F92" s="107">
        <v>15722.87497138814</v>
      </c>
      <c r="G92" s="84">
        <v>7.42559667652038</v>
      </c>
    </row>
    <row r="93" spans="1:7" ht="12">
      <c r="A93" s="79"/>
      <c r="B93" s="107"/>
      <c r="C93" s="107"/>
      <c r="D93" s="108"/>
      <c r="E93" s="107"/>
      <c r="F93" s="107"/>
      <c r="G93" s="84"/>
    </row>
    <row r="94" spans="1:7" ht="12">
      <c r="A94" s="80" t="s">
        <v>78</v>
      </c>
      <c r="B94" s="107"/>
      <c r="C94" s="107"/>
      <c r="D94" s="108"/>
      <c r="E94" s="107"/>
      <c r="F94" s="107"/>
      <c r="G94" s="84"/>
    </row>
    <row r="95" spans="1:7" ht="12">
      <c r="A95" s="87" t="s">
        <v>79</v>
      </c>
      <c r="B95" s="108">
        <v>39.24605599891704</v>
      </c>
      <c r="C95" s="108">
        <v>40.11149232627493</v>
      </c>
      <c r="D95" s="108">
        <v>-0.865436327357884</v>
      </c>
      <c r="E95" s="108">
        <v>37.06387175444502</v>
      </c>
      <c r="F95" s="108">
        <v>37.446185707985876</v>
      </c>
      <c r="G95" s="84">
        <v>-0.382313953540859</v>
      </c>
    </row>
    <row r="96" spans="1:7" ht="12">
      <c r="A96" s="87" t="s">
        <v>80</v>
      </c>
      <c r="B96" s="108">
        <v>60.75394400105765</v>
      </c>
      <c r="C96" s="108">
        <v>59.88850767369429</v>
      </c>
      <c r="D96" s="108">
        <v>0.865436327363355</v>
      </c>
      <c r="E96" s="108">
        <v>62.93612824555386</v>
      </c>
      <c r="F96" s="108">
        <v>62.553814292023006</v>
      </c>
      <c r="G96" s="84">
        <v>0.382313953530854</v>
      </c>
    </row>
    <row r="97" spans="1:7" ht="12">
      <c r="A97" s="80" t="s">
        <v>81</v>
      </c>
      <c r="B97" s="108">
        <v>4.061600462939299</v>
      </c>
      <c r="C97" s="108">
        <v>4.077037326278763</v>
      </c>
      <c r="D97" s="108">
        <v>-0.378629433681291</v>
      </c>
      <c r="E97" s="108">
        <v>4.436446995529995</v>
      </c>
      <c r="F97" s="108">
        <v>4.482544998686916</v>
      </c>
      <c r="G97" s="84">
        <v>-1.02838907741973</v>
      </c>
    </row>
    <row r="98" spans="1:7" ht="12">
      <c r="A98" s="79"/>
      <c r="B98" s="107"/>
      <c r="C98" s="107"/>
      <c r="D98" s="108"/>
      <c r="E98" s="107"/>
      <c r="F98" s="107"/>
      <c r="G98" s="84"/>
    </row>
    <row r="99" spans="1:7" ht="12">
      <c r="A99" s="80" t="s">
        <v>82</v>
      </c>
      <c r="B99" s="107">
        <v>9517.442290542282</v>
      </c>
      <c r="C99" s="107">
        <v>10026.913354897984</v>
      </c>
      <c r="D99" s="108">
        <v>-5.08103587139141</v>
      </c>
      <c r="E99" s="107">
        <v>25760.230540066877</v>
      </c>
      <c r="F99" s="107">
        <v>25334.789865555584</v>
      </c>
      <c r="G99" s="84">
        <v>1.67927453422343</v>
      </c>
    </row>
    <row r="100" spans="1:7" ht="12">
      <c r="A100" s="80" t="s">
        <v>83</v>
      </c>
      <c r="B100" s="107">
        <v>203579.94384649192</v>
      </c>
      <c r="C100" s="107">
        <v>175251.42526904788</v>
      </c>
      <c r="D100" s="108">
        <v>16.1645011068833</v>
      </c>
      <c r="E100" s="107">
        <v>541734.4909204938</v>
      </c>
      <c r="F100" s="107">
        <v>492553.26607988833</v>
      </c>
      <c r="G100" s="84">
        <v>9.98495558298231</v>
      </c>
    </row>
    <row r="101" spans="1:7" ht="12">
      <c r="A101" s="79"/>
      <c r="B101" s="107"/>
      <c r="C101" s="107"/>
      <c r="D101" s="108"/>
      <c r="E101" s="107"/>
      <c r="F101" s="107"/>
      <c r="G101" s="84"/>
    </row>
    <row r="102" spans="1:7" ht="17.25" customHeight="1">
      <c r="A102" s="80" t="s">
        <v>84</v>
      </c>
      <c r="B102" s="107">
        <v>41883.76000103728</v>
      </c>
      <c r="C102" s="107">
        <v>38872.6888738655</v>
      </c>
      <c r="D102" s="108">
        <v>7.74598108441155</v>
      </c>
      <c r="E102" s="107">
        <v>104431.61398452165</v>
      </c>
      <c r="F102" s="107">
        <v>98050.6256287653</v>
      </c>
      <c r="G102" s="84">
        <v>6.50785073000529</v>
      </c>
    </row>
    <row r="103" spans="1:7" ht="17.25" customHeight="1">
      <c r="A103" s="80" t="s">
        <v>85</v>
      </c>
      <c r="B103" s="107">
        <v>171213.62613599896</v>
      </c>
      <c r="C103" s="107">
        <v>146405.64975004405</v>
      </c>
      <c r="D103" s="108">
        <v>16.9446851459006</v>
      </c>
      <c r="E103" s="107">
        <v>463063.10747614014</v>
      </c>
      <c r="F103" s="107">
        <v>419837.4303166571</v>
      </c>
      <c r="G103" s="84">
        <v>10.2958131024384</v>
      </c>
    </row>
    <row r="104" spans="1:7" ht="12">
      <c r="A104" s="79"/>
      <c r="B104" s="107"/>
      <c r="C104" s="107"/>
      <c r="D104" s="108"/>
      <c r="E104" s="107"/>
      <c r="F104" s="107"/>
      <c r="G104" s="84"/>
    </row>
    <row r="105" spans="1:9" ht="12">
      <c r="A105" s="80" t="s">
        <v>86</v>
      </c>
      <c r="B105" s="107">
        <v>168492.16203079882</v>
      </c>
      <c r="C105" s="107">
        <v>143715.71081840651</v>
      </c>
      <c r="D105" s="108">
        <v>17.2399044414141</v>
      </c>
      <c r="E105" s="107">
        <v>454881.9693108018</v>
      </c>
      <c r="F105" s="107">
        <v>411733.36281748733</v>
      </c>
      <c r="G105" s="84">
        <v>10.4797449975997</v>
      </c>
      <c r="H105" s="109"/>
      <c r="I105" s="109"/>
    </row>
    <row r="106" spans="1:7" ht="12">
      <c r="A106" s="80"/>
      <c r="B106" s="107"/>
      <c r="C106" s="107"/>
      <c r="D106" s="108"/>
      <c r="E106" s="107"/>
      <c r="F106" s="107"/>
      <c r="G106" s="84"/>
    </row>
    <row r="107" spans="1:7" ht="12">
      <c r="A107" s="110" t="s">
        <v>87</v>
      </c>
      <c r="B107" s="107">
        <v>47.28353170330084</v>
      </c>
      <c r="C107" s="107">
        <v>47.38464601357621</v>
      </c>
      <c r="D107" s="108">
        <v>-0.213390451933313</v>
      </c>
      <c r="E107" s="107">
        <v>48.65635176800528</v>
      </c>
      <c r="F107" s="107">
        <v>48.70959795660911</v>
      </c>
      <c r="G107" s="84">
        <v>-0.109313545661496</v>
      </c>
    </row>
    <row r="108" spans="1:7" ht="12">
      <c r="A108" s="111" t="s">
        <v>88</v>
      </c>
      <c r="B108" s="112">
        <v>2.1032265139149318</v>
      </c>
      <c r="C108" s="112">
        <v>2.002069674882103</v>
      </c>
      <c r="D108" s="113">
        <v>5.05261331820459</v>
      </c>
      <c r="E108" s="112">
        <v>1.9478426953689516</v>
      </c>
      <c r="F108" s="112">
        <v>1.878818165419739</v>
      </c>
      <c r="G108" s="92">
        <v>3.67382704828129</v>
      </c>
    </row>
    <row r="109" spans="1:7" ht="12">
      <c r="A109" s="114" t="s">
        <v>89</v>
      </c>
      <c r="B109" s="96"/>
      <c r="C109" s="96"/>
      <c r="D109" s="115"/>
      <c r="E109" s="96"/>
      <c r="F109" s="96"/>
      <c r="G109" s="96"/>
    </row>
    <row r="110" ht="12">
      <c r="A110" s="103" t="s">
        <v>90</v>
      </c>
    </row>
    <row r="111" ht="12">
      <c r="A111" s="103" t="s">
        <v>91</v>
      </c>
    </row>
    <row r="112" ht="12">
      <c r="A112" s="74" t="s">
        <v>92</v>
      </c>
    </row>
  </sheetData>
  <sheetProtection/>
  <printOptions/>
  <pageMargins left="0.7" right="0.7" top="0.75" bottom="0.75" header="0.3" footer="0.3"/>
  <pageSetup fitToHeight="0" fitToWidth="1" horizontalDpi="600" verticalDpi="600" orientation="portrait" r:id="rId1"/>
  <rowBreaks count="1" manualBreakCount="1">
    <brk id="5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2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35.8515625" style="74" customWidth="1"/>
    <col min="2" max="7" width="11.7109375" style="74" customWidth="1"/>
    <col min="8" max="16384" width="8.8515625" style="74" customWidth="1"/>
  </cols>
  <sheetData>
    <row r="1" spans="1:7" s="69" customFormat="1" ht="12">
      <c r="A1" s="68" t="s">
        <v>113</v>
      </c>
      <c r="B1" s="68"/>
      <c r="C1" s="68"/>
      <c r="D1" s="68"/>
      <c r="E1" s="68"/>
      <c r="F1" s="68"/>
      <c r="G1" s="68"/>
    </row>
    <row r="2" s="69" customFormat="1" ht="4.5" customHeight="1"/>
    <row r="3" spans="1:7" ht="12">
      <c r="A3" s="70"/>
      <c r="B3" s="71" t="str">
        <f>+'HL'!B3</f>
        <v>MARCH</v>
      </c>
      <c r="C3" s="72"/>
      <c r="D3" s="73"/>
      <c r="E3" s="71" t="s">
        <v>2</v>
      </c>
      <c r="F3" s="72"/>
      <c r="G3" s="73"/>
    </row>
    <row r="4" spans="1:7" ht="12">
      <c r="A4" s="75"/>
      <c r="B4" s="76" t="str">
        <f>+'HL'!B4</f>
        <v>2018P</v>
      </c>
      <c r="C4" s="76" t="str">
        <f>+'HL'!C4</f>
        <v>2017P</v>
      </c>
      <c r="D4" s="76" t="s">
        <v>5</v>
      </c>
      <c r="E4" s="76" t="str">
        <f>+B4</f>
        <v>2018P</v>
      </c>
      <c r="F4" s="76" t="str">
        <f>+C4</f>
        <v>2017P</v>
      </c>
      <c r="G4" s="76" t="s">
        <v>5</v>
      </c>
    </row>
    <row r="5" spans="1:7" ht="12">
      <c r="A5" s="79"/>
      <c r="B5" s="80"/>
      <c r="C5" s="81"/>
      <c r="D5" s="82"/>
      <c r="E5" s="80"/>
      <c r="F5" s="81"/>
      <c r="G5" s="82"/>
    </row>
    <row r="6" spans="1:7" ht="12">
      <c r="A6" s="80" t="s">
        <v>6</v>
      </c>
      <c r="B6" s="83">
        <v>139249.60391904102</v>
      </c>
      <c r="C6" s="83">
        <v>136734.84317576012</v>
      </c>
      <c r="D6" s="84">
        <v>1.83915137127733</v>
      </c>
      <c r="E6" s="83">
        <v>382664.961283147</v>
      </c>
      <c r="F6" s="83">
        <v>383701.9416208307</v>
      </c>
      <c r="G6" s="84">
        <v>-0.270256734512025</v>
      </c>
    </row>
    <row r="7" spans="1:7" ht="12">
      <c r="A7" s="80" t="s">
        <v>7</v>
      </c>
      <c r="B7" s="83">
        <v>720.6039190436413</v>
      </c>
      <c r="C7" s="83">
        <v>651.8431757615274</v>
      </c>
      <c r="D7" s="84">
        <v>10.5486635189182</v>
      </c>
      <c r="E7" s="83">
        <v>1909.9612831480952</v>
      </c>
      <c r="F7" s="83">
        <v>1754.941620839555</v>
      </c>
      <c r="G7" s="84">
        <v>8.83332302725714</v>
      </c>
    </row>
    <row r="8" spans="1:7" ht="12">
      <c r="A8" s="80" t="s">
        <v>8</v>
      </c>
      <c r="B8" s="83">
        <v>138528.99999999767</v>
      </c>
      <c r="C8" s="83">
        <v>136083.0000000013</v>
      </c>
      <c r="D8" s="84">
        <v>1.79743244931133</v>
      </c>
      <c r="E8" s="83">
        <v>380755.00000000047</v>
      </c>
      <c r="F8" s="83">
        <v>381946.9999999945</v>
      </c>
      <c r="G8" s="84">
        <v>-0.312085184592124</v>
      </c>
    </row>
    <row r="9" spans="1:7" ht="12">
      <c r="A9" s="80" t="s">
        <v>9</v>
      </c>
      <c r="B9" s="83">
        <v>814105.0273784378</v>
      </c>
      <c r="C9" s="83">
        <v>819564.7420057566</v>
      </c>
      <c r="D9" s="84">
        <v>-0.666172462953565</v>
      </c>
      <c r="E9" s="83">
        <v>2272332.218063618</v>
      </c>
      <c r="F9" s="83">
        <v>2266143.343674169</v>
      </c>
      <c r="G9" s="84">
        <v>0.273101629105903</v>
      </c>
    </row>
    <row r="10" spans="1:7" ht="12">
      <c r="A10" s="80" t="s">
        <v>10</v>
      </c>
      <c r="B10" s="83">
        <v>26261.452496078753</v>
      </c>
      <c r="C10" s="83">
        <v>26437.57232276633</v>
      </c>
      <c r="D10" s="84">
        <v>-0.666172462953088</v>
      </c>
      <c r="E10" s="83">
        <v>25248.13575626242</v>
      </c>
      <c r="F10" s="83">
        <v>25179.370485268544</v>
      </c>
      <c r="G10" s="84">
        <v>0.273101629105896</v>
      </c>
    </row>
    <row r="11" spans="1:7" ht="12">
      <c r="A11" s="79"/>
      <c r="B11" s="85"/>
      <c r="C11" s="85"/>
      <c r="D11" s="86"/>
      <c r="E11" s="85"/>
      <c r="F11" s="85"/>
      <c r="G11" s="86"/>
    </row>
    <row r="12" spans="1:7" ht="12">
      <c r="A12" s="80" t="s">
        <v>13</v>
      </c>
      <c r="B12" s="85"/>
      <c r="C12" s="85"/>
      <c r="D12" s="86"/>
      <c r="E12" s="85"/>
      <c r="F12" s="85"/>
      <c r="G12" s="86"/>
    </row>
    <row r="13" spans="1:7" ht="12">
      <c r="A13" s="80" t="s">
        <v>14</v>
      </c>
      <c r="B13" s="83">
        <v>130500.66837893437</v>
      </c>
      <c r="C13" s="83">
        <v>131309.1485531713</v>
      </c>
      <c r="D13" s="84">
        <v>-0.615707422632145</v>
      </c>
      <c r="E13" s="83">
        <v>357780.29854810773</v>
      </c>
      <c r="F13" s="83">
        <v>368746.64349886123</v>
      </c>
      <c r="G13" s="84">
        <v>-2.97395112446288</v>
      </c>
    </row>
    <row r="14" spans="1:7" ht="12">
      <c r="A14" s="80" t="s">
        <v>15</v>
      </c>
      <c r="B14" s="83">
        <v>114958.48796249629</v>
      </c>
      <c r="C14" s="83">
        <v>115893.47336965655</v>
      </c>
      <c r="D14" s="84">
        <v>-0.806762779624361</v>
      </c>
      <c r="E14" s="83">
        <v>315302.0734983623</v>
      </c>
      <c r="F14" s="83">
        <v>326339.8647731896</v>
      </c>
      <c r="G14" s="84">
        <v>-3.38229939590699</v>
      </c>
    </row>
    <row r="15" spans="1:7" ht="12">
      <c r="A15" s="80" t="s">
        <v>16</v>
      </c>
      <c r="B15" s="83">
        <v>1208.1952172133922</v>
      </c>
      <c r="C15" s="83">
        <v>1024.1485757286428</v>
      </c>
      <c r="D15" s="84">
        <v>17.9706974013812</v>
      </c>
      <c r="E15" s="83">
        <v>2464.358782763359</v>
      </c>
      <c r="F15" s="83">
        <v>2672.2831081052227</v>
      </c>
      <c r="G15" s="84">
        <v>-7.78077460098499</v>
      </c>
    </row>
    <row r="16" spans="1:7" ht="12">
      <c r="A16" s="79"/>
      <c r="B16" s="85"/>
      <c r="C16" s="85"/>
      <c r="D16" s="86"/>
      <c r="E16" s="85"/>
      <c r="F16" s="85"/>
      <c r="G16" s="86"/>
    </row>
    <row r="17" spans="1:7" ht="12">
      <c r="A17" s="80" t="s">
        <v>17</v>
      </c>
      <c r="B17" s="83">
        <v>1693.5488514454428</v>
      </c>
      <c r="C17" s="83">
        <v>1968.6860515561164</v>
      </c>
      <c r="D17" s="84">
        <v>-13.9756768171947</v>
      </c>
      <c r="E17" s="83">
        <v>6080.836876524861</v>
      </c>
      <c r="F17" s="83">
        <v>6230.640349093034</v>
      </c>
      <c r="G17" s="84">
        <v>-2.40430299575837</v>
      </c>
    </row>
    <row r="18" spans="1:7" ht="12">
      <c r="A18" s="80" t="s">
        <v>18</v>
      </c>
      <c r="B18" s="83">
        <v>171.1307136829095</v>
      </c>
      <c r="C18" s="83">
        <v>222.58606721160038</v>
      </c>
      <c r="D18" s="84">
        <v>-23.1170594697534</v>
      </c>
      <c r="E18" s="83">
        <v>557.7486924904521</v>
      </c>
      <c r="F18" s="83">
        <v>483.1369517667776</v>
      </c>
      <c r="G18" s="84">
        <v>15.4431865438625</v>
      </c>
    </row>
    <row r="19" spans="1:7" ht="12">
      <c r="A19" s="80" t="s">
        <v>19</v>
      </c>
      <c r="B19" s="83">
        <v>1278.3495673608095</v>
      </c>
      <c r="C19" s="83">
        <v>1134.4962164786573</v>
      </c>
      <c r="D19" s="84">
        <v>12.6799321842303</v>
      </c>
      <c r="E19" s="83">
        <v>3849.3716143291867</v>
      </c>
      <c r="F19" s="83">
        <v>3235.512537457823</v>
      </c>
      <c r="G19" s="84">
        <v>18.9725451459285</v>
      </c>
    </row>
    <row r="20" spans="1:7" ht="12">
      <c r="A20" s="79"/>
      <c r="B20" s="85"/>
      <c r="C20" s="85"/>
      <c r="D20" s="86"/>
      <c r="E20" s="85"/>
      <c r="F20" s="85"/>
      <c r="G20" s="86"/>
    </row>
    <row r="21" spans="1:7" ht="12">
      <c r="A21" s="80" t="s">
        <v>20</v>
      </c>
      <c r="B21" s="83">
        <v>3647.516853458908</v>
      </c>
      <c r="C21" s="83">
        <v>4557.902237273558</v>
      </c>
      <c r="D21" s="84">
        <v>-19.973780402083</v>
      </c>
      <c r="E21" s="83">
        <v>12414.286263300031</v>
      </c>
      <c r="F21" s="83">
        <v>14992.72095956532</v>
      </c>
      <c r="G21" s="84">
        <v>-17.1979102607139</v>
      </c>
    </row>
    <row r="22" spans="1:7" ht="12">
      <c r="A22" s="80" t="s">
        <v>21</v>
      </c>
      <c r="B22" s="83">
        <v>3467.9283011262655</v>
      </c>
      <c r="C22" s="83">
        <v>4557.902237273558</v>
      </c>
      <c r="D22" s="84">
        <v>-23.9139384612885</v>
      </c>
      <c r="E22" s="83">
        <v>11993.484173246234</v>
      </c>
      <c r="F22" s="83">
        <v>14783.805423049545</v>
      </c>
      <c r="G22" s="84">
        <v>-18.8741746117201</v>
      </c>
    </row>
    <row r="23" spans="1:7" ht="12">
      <c r="A23" s="80" t="s">
        <v>22</v>
      </c>
      <c r="B23" s="83">
        <v>743.3561163566475</v>
      </c>
      <c r="C23" s="83">
        <v>618.396018778918</v>
      </c>
      <c r="D23" s="84">
        <v>20.2071316410599</v>
      </c>
      <c r="E23" s="83">
        <v>2815.0656363355383</v>
      </c>
      <c r="F23" s="83">
        <v>2379.513256636892</v>
      </c>
      <c r="G23" s="84">
        <v>18.3042636339097</v>
      </c>
    </row>
    <row r="24" spans="1:7" ht="12">
      <c r="A24" s="80" t="s">
        <v>23</v>
      </c>
      <c r="B24" s="83">
        <v>969.8396752123995</v>
      </c>
      <c r="C24" s="83">
        <v>2041.96971886506</v>
      </c>
      <c r="D24" s="84">
        <v>-52.5046984657812</v>
      </c>
      <c r="E24" s="83">
        <v>3090.33686122085</v>
      </c>
      <c r="F24" s="83">
        <v>5038.569889881885</v>
      </c>
      <c r="G24" s="84">
        <v>-38.6663889008138</v>
      </c>
    </row>
    <row r="25" spans="1:7" ht="12">
      <c r="A25" s="79"/>
      <c r="B25" s="85"/>
      <c r="C25" s="85"/>
      <c r="D25" s="86"/>
      <c r="E25" s="85"/>
      <c r="F25" s="85"/>
      <c r="G25" s="86"/>
    </row>
    <row r="26" spans="1:7" ht="12">
      <c r="A26" s="80" t="s">
        <v>24</v>
      </c>
      <c r="B26" s="83">
        <v>99.21720998734122</v>
      </c>
      <c r="C26" s="83">
        <v>355.93113687420544</v>
      </c>
      <c r="D26" s="84">
        <v>-72.1246050967418</v>
      </c>
      <c r="E26" s="83">
        <v>295.5957752825857</v>
      </c>
      <c r="F26" s="83">
        <v>674.8513214967204</v>
      </c>
      <c r="G26" s="84">
        <v>-56.19838535294</v>
      </c>
    </row>
    <row r="27" spans="1:7" ht="12">
      <c r="A27" s="80" t="s">
        <v>25</v>
      </c>
      <c r="B27" s="83">
        <v>0</v>
      </c>
      <c r="C27" s="83">
        <v>0</v>
      </c>
      <c r="D27" s="84">
        <v>0</v>
      </c>
      <c r="E27" s="83">
        <v>3.36006684012634</v>
      </c>
      <c r="F27" s="83">
        <v>0</v>
      </c>
      <c r="G27" s="84">
        <v>0</v>
      </c>
    </row>
    <row r="28" spans="1:7" ht="12">
      <c r="A28" s="80" t="s">
        <v>26</v>
      </c>
      <c r="B28" s="83">
        <v>89.8046562363368</v>
      </c>
      <c r="C28" s="83">
        <v>355.93113687420544</v>
      </c>
      <c r="D28" s="84">
        <v>-74.7690924078733</v>
      </c>
      <c r="E28" s="83">
        <v>241.34225941019227</v>
      </c>
      <c r="F28" s="83">
        <v>638.4004995171812</v>
      </c>
      <c r="G28" s="84">
        <v>-62.1957909505525</v>
      </c>
    </row>
    <row r="29" spans="1:7" ht="12">
      <c r="A29" s="79"/>
      <c r="B29" s="85"/>
      <c r="C29" s="85"/>
      <c r="D29" s="86"/>
      <c r="E29" s="85"/>
      <c r="F29" s="85"/>
      <c r="G29" s="86"/>
    </row>
    <row r="30" spans="1:7" ht="12">
      <c r="A30" s="87" t="s">
        <v>27</v>
      </c>
      <c r="B30" s="83">
        <v>158.3488525933056</v>
      </c>
      <c r="C30" s="83">
        <v>243.01331364557134</v>
      </c>
      <c r="D30" s="84">
        <v>-34.8394331907867</v>
      </c>
      <c r="E30" s="83">
        <v>342.5572849225264</v>
      </c>
      <c r="F30" s="83">
        <v>417.57459428719835</v>
      </c>
      <c r="G30" s="84">
        <v>-17.9650080227526</v>
      </c>
    </row>
    <row r="31" spans="1:7" ht="12">
      <c r="A31" s="87" t="s">
        <v>28</v>
      </c>
      <c r="B31" s="83">
        <v>1.0552919773126</v>
      </c>
      <c r="C31" s="83">
        <v>0</v>
      </c>
      <c r="D31" s="84">
        <v>0</v>
      </c>
      <c r="E31" s="83">
        <v>72.98518173328931</v>
      </c>
      <c r="F31" s="83">
        <v>2.075122786779232</v>
      </c>
      <c r="G31" s="84">
        <v>3417.1500307492</v>
      </c>
    </row>
    <row r="32" spans="1:7" ht="12">
      <c r="A32" s="87" t="s">
        <v>29</v>
      </c>
      <c r="B32" s="83">
        <v>133.0929061784897</v>
      </c>
      <c r="C32" s="83">
        <v>243.01331364557134</v>
      </c>
      <c r="D32" s="84">
        <v>-45.2322573681694</v>
      </c>
      <c r="E32" s="83">
        <v>244.2332165922587</v>
      </c>
      <c r="F32" s="83">
        <v>384.7042797853361</v>
      </c>
      <c r="G32" s="84">
        <v>-36.5140370342279</v>
      </c>
    </row>
    <row r="33" spans="1:7" ht="12">
      <c r="A33" s="79"/>
      <c r="B33" s="85"/>
      <c r="C33" s="85"/>
      <c r="D33" s="86"/>
      <c r="E33" s="85"/>
      <c r="F33" s="85"/>
      <c r="G33" s="86"/>
    </row>
    <row r="34" spans="1:7" ht="12">
      <c r="A34" s="80" t="s">
        <v>30</v>
      </c>
      <c r="B34" s="83">
        <v>20549.641762840685</v>
      </c>
      <c r="C34" s="83">
        <v>16439.40200367707</v>
      </c>
      <c r="D34" s="84">
        <v>25.0023678370068</v>
      </c>
      <c r="E34" s="83">
        <v>54313.39072280056</v>
      </c>
      <c r="F34" s="83">
        <v>42972.841678384066</v>
      </c>
      <c r="G34" s="84">
        <v>26.390037524842</v>
      </c>
    </row>
    <row r="35" spans="1:7" ht="12">
      <c r="A35" s="80" t="s">
        <v>31</v>
      </c>
      <c r="B35" s="83">
        <v>16817.084436665657</v>
      </c>
      <c r="C35" s="83">
        <v>12238.658619504173</v>
      </c>
      <c r="D35" s="84">
        <v>37.409539390739</v>
      </c>
      <c r="E35" s="83">
        <v>45313.7241207907</v>
      </c>
      <c r="F35" s="83">
        <v>32109.742008748</v>
      </c>
      <c r="G35" s="84">
        <v>41.1214207465304</v>
      </c>
    </row>
    <row r="36" spans="1:7" ht="12">
      <c r="A36" s="80" t="s">
        <v>32</v>
      </c>
      <c r="B36" s="83">
        <v>6667.770586350238</v>
      </c>
      <c r="C36" s="83">
        <v>6207.097964488157</v>
      </c>
      <c r="D36" s="84">
        <v>7.42170696350638</v>
      </c>
      <c r="E36" s="83">
        <v>15984.946698976357</v>
      </c>
      <c r="F36" s="83">
        <v>16082.732175843796</v>
      </c>
      <c r="G36" s="84">
        <v>-0.608015328479524</v>
      </c>
    </row>
    <row r="37" spans="1:7" ht="12">
      <c r="A37" s="80" t="s">
        <v>33</v>
      </c>
      <c r="B37" s="83">
        <v>7473.043970328313</v>
      </c>
      <c r="C37" s="83">
        <v>4422.3488200776665</v>
      </c>
      <c r="D37" s="84">
        <v>68.9835938856824</v>
      </c>
      <c r="E37" s="83">
        <v>20148.60587917474</v>
      </c>
      <c r="F37" s="83">
        <v>11548.8191670043</v>
      </c>
      <c r="G37" s="84">
        <v>74.4646408244106</v>
      </c>
    </row>
    <row r="38" spans="1:7" ht="12">
      <c r="A38" s="87" t="s">
        <v>34</v>
      </c>
      <c r="B38" s="83">
        <v>2695.7704090813213</v>
      </c>
      <c r="C38" s="83">
        <v>3949.6091202032703</v>
      </c>
      <c r="D38" s="84">
        <v>-31.7458936558618</v>
      </c>
      <c r="E38" s="83">
        <v>7957.339236888117</v>
      </c>
      <c r="F38" s="83">
        <v>10407.425045040382</v>
      </c>
      <c r="G38" s="84">
        <v>-23.5417098614594</v>
      </c>
    </row>
    <row r="39" spans="1:7" ht="12">
      <c r="A39" s="88"/>
      <c r="B39" s="85"/>
      <c r="C39" s="85"/>
      <c r="D39" s="86"/>
      <c r="E39" s="85"/>
      <c r="F39" s="85"/>
      <c r="G39" s="86"/>
    </row>
    <row r="40" spans="1:7" ht="12">
      <c r="A40" s="87" t="s">
        <v>35</v>
      </c>
      <c r="B40" s="83">
        <v>24291.115956546786</v>
      </c>
      <c r="C40" s="83">
        <v>20841.369806106984</v>
      </c>
      <c r="D40" s="84">
        <v>16.5523964237176</v>
      </c>
      <c r="E40" s="83">
        <v>67362.88778478566</v>
      </c>
      <c r="F40" s="83">
        <v>57362.076847647375</v>
      </c>
      <c r="G40" s="84">
        <v>17.4345342545743</v>
      </c>
    </row>
    <row r="41" spans="1:7" ht="12">
      <c r="A41" s="87" t="s">
        <v>36</v>
      </c>
      <c r="B41" s="83">
        <v>8748.93554010812</v>
      </c>
      <c r="C41" s="83">
        <v>5425.694622591654</v>
      </c>
      <c r="D41" s="84">
        <v>61.2500545769581</v>
      </c>
      <c r="E41" s="83">
        <v>24884.662735040318</v>
      </c>
      <c r="F41" s="83">
        <v>14955.298121972875</v>
      </c>
      <c r="G41" s="84">
        <v>66.3936254034204</v>
      </c>
    </row>
    <row r="42" spans="1:7" ht="12">
      <c r="A42" s="87" t="s">
        <v>37</v>
      </c>
      <c r="B42" s="83">
        <v>15542.180416438692</v>
      </c>
      <c r="C42" s="83">
        <v>15415.675183515405</v>
      </c>
      <c r="D42" s="84">
        <v>0.820627260352273</v>
      </c>
      <c r="E42" s="83">
        <v>42478.22504974535</v>
      </c>
      <c r="F42" s="83">
        <v>42406.778725674434</v>
      </c>
      <c r="G42" s="84">
        <v>0.168478545689818</v>
      </c>
    </row>
    <row r="43" spans="1:7" ht="12">
      <c r="A43" s="80" t="s">
        <v>38</v>
      </c>
      <c r="B43" s="83">
        <v>123347.07405484155</v>
      </c>
      <c r="C43" s="83">
        <v>121156.80427572486</v>
      </c>
      <c r="D43" s="84">
        <v>1.80779758281849</v>
      </c>
      <c r="E43" s="83">
        <v>338899.8389549368</v>
      </c>
      <c r="F43" s="83">
        <v>340753.4092713839</v>
      </c>
      <c r="G43" s="84">
        <v>-0.543962368684885</v>
      </c>
    </row>
    <row r="44" spans="1:7" ht="12">
      <c r="A44" s="80" t="s">
        <v>39</v>
      </c>
      <c r="B44" s="83">
        <v>15902.529864201642</v>
      </c>
      <c r="C44" s="83">
        <v>15578.038900038868</v>
      </c>
      <c r="D44" s="84">
        <v>2.08300265678477</v>
      </c>
      <c r="E44" s="83">
        <v>43765.12232821155</v>
      </c>
      <c r="F44" s="83">
        <v>42948.53234945255</v>
      </c>
      <c r="G44" s="84">
        <v>1.90132219679775</v>
      </c>
    </row>
    <row r="45" spans="1:7" ht="12">
      <c r="A45" s="80" t="s">
        <v>40</v>
      </c>
      <c r="B45" s="89">
        <v>1.1236610299293621</v>
      </c>
      <c r="C45" s="89">
        <v>1.1326599694645405</v>
      </c>
      <c r="D45" s="84">
        <v>-0.79449612220626</v>
      </c>
      <c r="E45" s="89">
        <v>1.1258050957587271</v>
      </c>
      <c r="F45" s="89">
        <v>1.1306337284419299</v>
      </c>
      <c r="G45" s="84">
        <v>-0.427073114991614</v>
      </c>
    </row>
    <row r="46" spans="1:7" ht="12">
      <c r="A46" s="79"/>
      <c r="B46" s="85"/>
      <c r="C46" s="85"/>
      <c r="D46" s="86"/>
      <c r="E46" s="85"/>
      <c r="F46" s="85"/>
      <c r="G46" s="86"/>
    </row>
    <row r="47" spans="1:7" ht="12">
      <c r="A47" s="80" t="s">
        <v>41</v>
      </c>
      <c r="B47" s="85"/>
      <c r="C47" s="85"/>
      <c r="D47" s="86"/>
      <c r="E47" s="85"/>
      <c r="F47" s="85"/>
      <c r="G47" s="86"/>
    </row>
    <row r="48" spans="1:7" ht="12">
      <c r="A48" s="80" t="s">
        <v>42</v>
      </c>
      <c r="B48" s="89">
        <v>5.846372301724852</v>
      </c>
      <c r="C48" s="89">
        <v>5.993825150713642</v>
      </c>
      <c r="D48" s="84">
        <v>-2.46007925291637</v>
      </c>
      <c r="E48" s="89">
        <v>5.93817685957989</v>
      </c>
      <c r="F48" s="89">
        <v>5.905999156797447</v>
      </c>
      <c r="G48" s="84">
        <v>0.544830805561649</v>
      </c>
    </row>
    <row r="49" spans="1:9" ht="12.75">
      <c r="A49" s="79"/>
      <c r="B49" s="85"/>
      <c r="C49" s="85"/>
      <c r="D49" s="86"/>
      <c r="E49" s="85"/>
      <c r="F49" s="85"/>
      <c r="G49" s="86"/>
      <c r="H49" s="29"/>
      <c r="I49" s="5"/>
    </row>
    <row r="50" spans="1:9" ht="12.75">
      <c r="A50" s="80" t="s">
        <v>43</v>
      </c>
      <c r="B50" s="85"/>
      <c r="C50" s="85"/>
      <c r="D50" s="86"/>
      <c r="E50" s="85"/>
      <c r="F50" s="85"/>
      <c r="G50" s="86"/>
      <c r="H50" s="29"/>
      <c r="I50" s="30"/>
    </row>
    <row r="51" spans="1:9" ht="12">
      <c r="A51" s="80" t="s">
        <v>44</v>
      </c>
      <c r="B51" s="83">
        <v>115189.19121618314</v>
      </c>
      <c r="C51" s="83">
        <v>115564.84563761676</v>
      </c>
      <c r="D51" s="84">
        <v>-0.325059423876685</v>
      </c>
      <c r="E51" s="83">
        <v>319223.58599911025</v>
      </c>
      <c r="F51" s="83">
        <v>324777.12735649315</v>
      </c>
      <c r="G51" s="84">
        <v>-1.70995457795494</v>
      </c>
      <c r="H51" s="32"/>
      <c r="I51" s="32"/>
    </row>
    <row r="52" spans="1:9" ht="12">
      <c r="A52" s="80" t="s">
        <v>45</v>
      </c>
      <c r="B52" s="83">
        <v>111429.66995645485</v>
      </c>
      <c r="C52" s="83">
        <v>112960.02816304693</v>
      </c>
      <c r="D52" s="84">
        <v>-1.35477852783743</v>
      </c>
      <c r="E52" s="83">
        <v>307588.68642823474</v>
      </c>
      <c r="F52" s="83">
        <v>315830.6302566389</v>
      </c>
      <c r="G52" s="84">
        <v>-2.60960877091209</v>
      </c>
      <c r="H52" s="32"/>
      <c r="I52" s="32"/>
    </row>
    <row r="53" spans="1:9" ht="12">
      <c r="A53" s="80" t="s">
        <v>46</v>
      </c>
      <c r="B53" s="83">
        <v>17274.00567847477</v>
      </c>
      <c r="C53" s="83">
        <v>14610.177882277172</v>
      </c>
      <c r="D53" s="84">
        <v>18.2326855816653</v>
      </c>
      <c r="E53" s="83">
        <v>47606.12396678577</v>
      </c>
      <c r="F53" s="83">
        <v>43010.73609028048</v>
      </c>
      <c r="G53" s="84">
        <v>10.6842809359493</v>
      </c>
      <c r="H53" s="32"/>
      <c r="I53" s="32"/>
    </row>
    <row r="54" spans="1:9" ht="12">
      <c r="A54" s="80" t="s">
        <v>47</v>
      </c>
      <c r="B54" s="83">
        <v>14280.680663032857</v>
      </c>
      <c r="C54" s="83">
        <v>12527.458340767249</v>
      </c>
      <c r="D54" s="84">
        <v>13.9950361404134</v>
      </c>
      <c r="E54" s="83">
        <v>37305.41913898254</v>
      </c>
      <c r="F54" s="83">
        <v>35459.941434926186</v>
      </c>
      <c r="G54" s="84">
        <v>5.20440144393092</v>
      </c>
      <c r="H54" s="32"/>
      <c r="I54" s="32"/>
    </row>
    <row r="55" spans="1:9" ht="12">
      <c r="A55" s="80" t="s">
        <v>48</v>
      </c>
      <c r="B55" s="83">
        <v>7904.513077679855</v>
      </c>
      <c r="C55" s="83">
        <v>6607.443844790069</v>
      </c>
      <c r="D55" s="84">
        <v>19.6304238576695</v>
      </c>
      <c r="E55" s="83">
        <v>19931.18808096557</v>
      </c>
      <c r="F55" s="83">
        <v>16815.348658650815</v>
      </c>
      <c r="G55" s="84">
        <v>18.529734265794</v>
      </c>
      <c r="H55" s="32"/>
      <c r="I55" s="32"/>
    </row>
    <row r="56" spans="1:9" ht="12">
      <c r="A56" s="90" t="s">
        <v>49</v>
      </c>
      <c r="B56" s="91">
        <v>5916.267657926594</v>
      </c>
      <c r="C56" s="91">
        <v>5413.74114208737</v>
      </c>
      <c r="D56" s="92">
        <v>9.28242600911403</v>
      </c>
      <c r="E56" s="91">
        <v>14991.785288344516</v>
      </c>
      <c r="F56" s="91">
        <v>13558.972034584523</v>
      </c>
      <c r="G56" s="92">
        <v>10.5672705136153</v>
      </c>
      <c r="H56" s="32"/>
      <c r="I56" s="32"/>
    </row>
    <row r="57" spans="1:9" ht="12">
      <c r="A57" s="93" t="s">
        <v>50</v>
      </c>
      <c r="B57" s="94"/>
      <c r="C57" s="94"/>
      <c r="D57" s="95"/>
      <c r="E57" s="94"/>
      <c r="F57" s="94"/>
      <c r="G57" s="95"/>
      <c r="H57" s="32"/>
      <c r="I57" s="32"/>
    </row>
    <row r="58" spans="2:9" ht="12">
      <c r="B58" s="96"/>
      <c r="C58" s="96"/>
      <c r="D58" s="96"/>
      <c r="E58" s="96"/>
      <c r="F58" s="96"/>
      <c r="G58" s="96"/>
      <c r="H58" s="32"/>
      <c r="I58" s="32"/>
    </row>
    <row r="59" spans="1:9" ht="12">
      <c r="A59" s="68" t="s">
        <v>114</v>
      </c>
      <c r="B59" s="68"/>
      <c r="C59" s="68"/>
      <c r="D59" s="68"/>
      <c r="E59" s="68"/>
      <c r="F59" s="68"/>
      <c r="G59" s="68"/>
      <c r="H59" s="32"/>
      <c r="I59" s="32"/>
    </row>
    <row r="60" spans="1:9" ht="12">
      <c r="A60" s="97"/>
      <c r="B60" s="97"/>
      <c r="C60" s="97"/>
      <c r="D60" s="97"/>
      <c r="E60" s="97"/>
      <c r="F60" s="97"/>
      <c r="G60" s="97"/>
      <c r="H60" s="32"/>
      <c r="I60" s="32"/>
    </row>
    <row r="61" spans="1:9" ht="12">
      <c r="A61" s="70"/>
      <c r="B61" s="71" t="str">
        <f>+B3</f>
        <v>MARCH</v>
      </c>
      <c r="C61" s="72"/>
      <c r="D61" s="73"/>
      <c r="E61" s="71" t="s">
        <v>2</v>
      </c>
      <c r="F61" s="72"/>
      <c r="G61" s="73"/>
      <c r="H61" s="32"/>
      <c r="I61" s="32"/>
    </row>
    <row r="62" spans="1:9" ht="15.75" customHeight="1">
      <c r="A62" s="75"/>
      <c r="B62" s="76" t="str">
        <f>+B4</f>
        <v>2018P</v>
      </c>
      <c r="C62" s="76" t="str">
        <f>+C4</f>
        <v>2017P</v>
      </c>
      <c r="D62" s="77" t="s">
        <v>5</v>
      </c>
      <c r="E62" s="76" t="str">
        <f>+B62</f>
        <v>2018P</v>
      </c>
      <c r="F62" s="76" t="str">
        <f>+C62</f>
        <v>2017P</v>
      </c>
      <c r="G62" s="77" t="s">
        <v>5</v>
      </c>
      <c r="H62" s="32"/>
      <c r="I62" s="32"/>
    </row>
    <row r="63" spans="1:9" ht="15.75" customHeight="1">
      <c r="A63" s="17"/>
      <c r="B63" s="98"/>
      <c r="C63" s="99"/>
      <c r="D63" s="100"/>
      <c r="E63" s="98"/>
      <c r="F63" s="99"/>
      <c r="G63" s="101"/>
      <c r="H63" s="32"/>
      <c r="I63" s="32"/>
    </row>
    <row r="64" spans="1:9" ht="13.5" customHeight="1">
      <c r="A64" s="21" t="s">
        <v>52</v>
      </c>
      <c r="B64" s="98"/>
      <c r="C64" s="99"/>
      <c r="D64" s="100"/>
      <c r="E64" s="98"/>
      <c r="F64" s="99"/>
      <c r="G64" s="101"/>
      <c r="H64" s="32"/>
      <c r="I64" s="32"/>
    </row>
    <row r="65" spans="1:9" ht="17.25" customHeight="1">
      <c r="A65" s="87" t="s">
        <v>53</v>
      </c>
      <c r="B65" s="83">
        <v>243.0659236880437</v>
      </c>
      <c r="C65" s="83">
        <v>132.2005713820556</v>
      </c>
      <c r="D65" s="84">
        <v>83.8614774104044</v>
      </c>
      <c r="E65" s="83">
        <v>579.6564681727612</v>
      </c>
      <c r="F65" s="83">
        <v>865.5187460406135</v>
      </c>
      <c r="G65" s="84">
        <v>-33.0278551649577</v>
      </c>
      <c r="H65" s="32"/>
      <c r="I65" s="32"/>
    </row>
    <row r="66" spans="1:9" ht="18.75" customHeight="1">
      <c r="A66" s="87" t="s">
        <v>54</v>
      </c>
      <c r="B66" s="83">
        <v>1658.4893969323334</v>
      </c>
      <c r="C66" s="83">
        <v>1726.1216585351592</v>
      </c>
      <c r="D66" s="84">
        <v>-3.91816308360447</v>
      </c>
      <c r="E66" s="83">
        <v>4849.112489105324</v>
      </c>
      <c r="F66" s="83">
        <v>5393.483909319647</v>
      </c>
      <c r="G66" s="84">
        <v>-10.0931314409538</v>
      </c>
      <c r="H66" s="32"/>
      <c r="I66" s="32"/>
    </row>
    <row r="67" spans="1:9" ht="14.25" customHeight="1">
      <c r="A67" s="87" t="s">
        <v>55</v>
      </c>
      <c r="B67" s="83">
        <v>466.42930978400926</v>
      </c>
      <c r="C67" s="83">
        <v>155.81602682144842</v>
      </c>
      <c r="D67" s="84">
        <v>199.346170800836</v>
      </c>
      <c r="E67" s="83">
        <v>1065.7460656746227</v>
      </c>
      <c r="F67" s="83">
        <v>822.5089493430363</v>
      </c>
      <c r="G67" s="84">
        <v>29.5725799124578</v>
      </c>
      <c r="H67" s="32"/>
      <c r="I67" s="32"/>
    </row>
    <row r="68" spans="1:9" ht="16.5" customHeight="1">
      <c r="A68" s="104" t="s">
        <v>56</v>
      </c>
      <c r="B68" s="83">
        <v>801.0983715010354</v>
      </c>
      <c r="C68" s="83">
        <v>593.1632919372436</v>
      </c>
      <c r="D68" s="84">
        <v>35.0552845043202</v>
      </c>
      <c r="E68" s="83">
        <v>2335.6054680188618</v>
      </c>
      <c r="F68" s="83">
        <v>1168.8111016891216</v>
      </c>
      <c r="G68" s="84">
        <v>99.8274541235562</v>
      </c>
      <c r="H68" s="32"/>
      <c r="I68" s="32"/>
    </row>
    <row r="69" spans="1:9" ht="18" customHeight="1">
      <c r="A69" s="104" t="s">
        <v>57</v>
      </c>
      <c r="B69" s="83">
        <v>188.16026656956004</v>
      </c>
      <c r="C69" s="83">
        <v>109.13346484553318</v>
      </c>
      <c r="D69" s="84">
        <v>72.4129870117117</v>
      </c>
      <c r="E69" s="83">
        <v>567.7635772279659</v>
      </c>
      <c r="F69" s="83">
        <v>743.8067065098662</v>
      </c>
      <c r="G69" s="84">
        <v>-23.6678599078436</v>
      </c>
      <c r="H69" s="32"/>
      <c r="I69" s="32"/>
    </row>
    <row r="70" spans="1:9" ht="15.75" customHeight="1">
      <c r="A70" s="104" t="s">
        <v>58</v>
      </c>
      <c r="B70" s="83">
        <v>1.0760521173436686</v>
      </c>
      <c r="C70" s="83">
        <v>224.55065916804733</v>
      </c>
      <c r="D70" s="84">
        <v>-99.5207976136296</v>
      </c>
      <c r="E70" s="83">
        <v>52.14698144895618</v>
      </c>
      <c r="F70" s="83">
        <v>400.59701407485704</v>
      </c>
      <c r="G70" s="84">
        <v>-86.9826834407678</v>
      </c>
      <c r="H70" s="32"/>
      <c r="I70" s="32"/>
    </row>
    <row r="71" spans="1:9" ht="16.5" customHeight="1">
      <c r="A71" s="104" t="s">
        <v>59</v>
      </c>
      <c r="B71" s="83">
        <v>653.5341247400193</v>
      </c>
      <c r="C71" s="83">
        <v>212.8561594025085</v>
      </c>
      <c r="D71" s="84">
        <v>207.030873137288</v>
      </c>
      <c r="E71" s="83">
        <v>2053.073525107002</v>
      </c>
      <c r="F71" s="83">
        <v>1013.2910404455644</v>
      </c>
      <c r="G71" s="84">
        <v>102.614396373644</v>
      </c>
      <c r="H71" s="32"/>
      <c r="I71" s="32"/>
    </row>
    <row r="72" spans="1:9" ht="15.75" customHeight="1">
      <c r="A72" s="104" t="s">
        <v>60</v>
      </c>
      <c r="B72" s="83">
        <v>151.10916321701956</v>
      </c>
      <c r="C72" s="83">
        <v>130.10148131528376</v>
      </c>
      <c r="D72" s="84">
        <v>16.147150431613</v>
      </c>
      <c r="E72" s="83">
        <v>499.5716433164566</v>
      </c>
      <c r="F72" s="83">
        <v>647.3250522547639</v>
      </c>
      <c r="G72" s="84">
        <v>-22.8252264335595</v>
      </c>
      <c r="H72" s="32"/>
      <c r="I72" s="32"/>
    </row>
    <row r="73" spans="1:9" ht="11.25" customHeight="1">
      <c r="A73" s="104" t="s">
        <v>61</v>
      </c>
      <c r="B73" s="83">
        <v>64.51190319268271</v>
      </c>
      <c r="C73" s="83">
        <v>474.0920135324524</v>
      </c>
      <c r="D73" s="84">
        <v>-86.3925353409762</v>
      </c>
      <c r="E73" s="83">
        <v>224.96022016732684</v>
      </c>
      <c r="F73" s="83">
        <v>961.3976846014689</v>
      </c>
      <c r="G73" s="84">
        <v>-76.6007112591934</v>
      </c>
      <c r="H73" s="32"/>
      <c r="I73" s="32"/>
    </row>
    <row r="74" spans="1:9" ht="18" customHeight="1">
      <c r="A74" s="79"/>
      <c r="B74" s="105"/>
      <c r="C74" s="85"/>
      <c r="D74" s="106"/>
      <c r="E74" s="105"/>
      <c r="F74" s="85"/>
      <c r="G74" s="106"/>
      <c r="H74" s="24"/>
      <c r="I74" s="24"/>
    </row>
    <row r="75" spans="1:9" ht="14.25" customHeight="1">
      <c r="A75" s="80" t="s">
        <v>62</v>
      </c>
      <c r="B75" s="105"/>
      <c r="C75" s="85"/>
      <c r="D75" s="106"/>
      <c r="E75" s="105"/>
      <c r="F75" s="85"/>
      <c r="G75" s="106"/>
      <c r="H75" s="24"/>
      <c r="I75" s="24"/>
    </row>
    <row r="76" spans="1:9" ht="18.75" customHeight="1">
      <c r="A76" s="80" t="s">
        <v>63</v>
      </c>
      <c r="B76" s="107">
        <v>121456.44234385791</v>
      </c>
      <c r="C76" s="107">
        <v>119150.77031678692</v>
      </c>
      <c r="D76" s="108">
        <v>1.93508780592932</v>
      </c>
      <c r="E76" s="107">
        <v>328031.3462318975</v>
      </c>
      <c r="F76" s="107">
        <v>323044.20582950395</v>
      </c>
      <c r="G76" s="84">
        <v>1.54379503250575</v>
      </c>
      <c r="H76" s="24"/>
      <c r="I76" s="24"/>
    </row>
    <row r="77" spans="1:9" ht="16.5" customHeight="1">
      <c r="A77" s="80" t="s">
        <v>64</v>
      </c>
      <c r="B77" s="107">
        <v>14590.249245341289</v>
      </c>
      <c r="C77" s="107">
        <v>16815.425081601083</v>
      </c>
      <c r="D77" s="108">
        <v>-13.2329443083453</v>
      </c>
      <c r="E77" s="107">
        <v>42942.10951029837</v>
      </c>
      <c r="F77" s="107">
        <v>51168.997710610936</v>
      </c>
      <c r="G77" s="84">
        <v>-16.0778763868704</v>
      </c>
      <c r="H77" s="24"/>
      <c r="I77" s="24"/>
    </row>
    <row r="78" spans="1:9" ht="18" customHeight="1">
      <c r="A78" s="80" t="s">
        <v>65</v>
      </c>
      <c r="B78" s="107">
        <v>13475.834838670811</v>
      </c>
      <c r="C78" s="107">
        <v>15960.475848584316</v>
      </c>
      <c r="D78" s="108">
        <v>-15.5674619822434</v>
      </c>
      <c r="E78" s="107">
        <v>40149.8459994065</v>
      </c>
      <c r="F78" s="107">
        <v>48520.769954964664</v>
      </c>
      <c r="G78" s="84">
        <v>-17.2522488067023</v>
      </c>
      <c r="H78" s="24"/>
      <c r="I78" s="24"/>
    </row>
    <row r="79" spans="1:9" ht="16.5" customHeight="1">
      <c r="A79" s="80" t="s">
        <v>66</v>
      </c>
      <c r="B79" s="107">
        <v>2671.7132279039383</v>
      </c>
      <c r="C79" s="107">
        <v>2265.712266153904</v>
      </c>
      <c r="D79" s="108">
        <v>17.9193522414578</v>
      </c>
      <c r="E79" s="107">
        <v>7132.089308500592</v>
      </c>
      <c r="F79" s="107">
        <v>7912.577849598631</v>
      </c>
      <c r="G79" s="84">
        <v>-9.86389715126315</v>
      </c>
      <c r="H79" s="24"/>
      <c r="I79" s="24"/>
    </row>
    <row r="80" spans="1:9" ht="15.75" customHeight="1">
      <c r="A80" s="80" t="s">
        <v>67</v>
      </c>
      <c r="B80" s="107">
        <v>107840.31597441024</v>
      </c>
      <c r="C80" s="107">
        <v>102920.27563086303</v>
      </c>
      <c r="D80" s="108">
        <v>4.78043836687105</v>
      </c>
      <c r="E80" s="107">
        <v>287672.45876542793</v>
      </c>
      <c r="F80" s="107">
        <v>274625.38955928077</v>
      </c>
      <c r="G80" s="84">
        <v>4.75086051842662</v>
      </c>
      <c r="H80" s="24"/>
      <c r="I80" s="24"/>
    </row>
    <row r="81" spans="1:7" ht="12">
      <c r="A81" s="79"/>
      <c r="B81" s="107"/>
      <c r="C81" s="107"/>
      <c r="D81" s="108"/>
      <c r="E81" s="107"/>
      <c r="F81" s="107"/>
      <c r="G81" s="84"/>
    </row>
    <row r="82" spans="1:8" ht="12">
      <c r="A82" s="80" t="s">
        <v>68</v>
      </c>
      <c r="B82" s="107">
        <v>6662.409516693999</v>
      </c>
      <c r="C82" s="107">
        <v>5591.161652190333</v>
      </c>
      <c r="D82" s="108">
        <v>19.1596653994793</v>
      </c>
      <c r="E82" s="107">
        <v>23937.57412947766</v>
      </c>
      <c r="F82" s="107">
        <v>26129.403178148</v>
      </c>
      <c r="G82" s="84">
        <v>-8.38836246555898</v>
      </c>
      <c r="H82" s="49"/>
    </row>
    <row r="83" spans="1:8" ht="12">
      <c r="A83" s="80" t="s">
        <v>69</v>
      </c>
      <c r="B83" s="107">
        <v>1958.3289693739869</v>
      </c>
      <c r="C83" s="107">
        <v>1330.8842388097185</v>
      </c>
      <c r="D83" s="108">
        <v>47.1449516244498</v>
      </c>
      <c r="E83" s="107">
        <v>3339.328873888654</v>
      </c>
      <c r="F83" s="107">
        <v>4130.060230956433</v>
      </c>
      <c r="G83" s="84">
        <v>-19.1457584841242</v>
      </c>
      <c r="H83" s="49"/>
    </row>
    <row r="84" spans="1:8" ht="12">
      <c r="A84" s="80" t="s">
        <v>70</v>
      </c>
      <c r="B84" s="107">
        <v>177.6734115709457</v>
      </c>
      <c r="C84" s="107">
        <v>98.44907152524848</v>
      </c>
      <c r="D84" s="108">
        <v>80.47240955988</v>
      </c>
      <c r="E84" s="107">
        <v>384.55418525462244</v>
      </c>
      <c r="F84" s="107">
        <v>1998.537397469597</v>
      </c>
      <c r="G84" s="84">
        <v>-80.7582191986241</v>
      </c>
      <c r="H84" s="49"/>
    </row>
    <row r="85" spans="1:8" ht="12">
      <c r="A85" s="80" t="s">
        <v>71</v>
      </c>
      <c r="B85" s="107">
        <v>4706.016448221752</v>
      </c>
      <c r="C85" s="107">
        <v>4181.117080907136</v>
      </c>
      <c r="D85" s="108">
        <v>12.5540461354585</v>
      </c>
      <c r="E85" s="107">
        <v>20436.948483130684</v>
      </c>
      <c r="F85" s="107">
        <v>20452.02594997967</v>
      </c>
      <c r="G85" s="84">
        <v>-0.0737211408095326</v>
      </c>
      <c r="H85" s="49"/>
    </row>
    <row r="86" spans="1:7" ht="12">
      <c r="A86" s="79"/>
      <c r="B86" s="107"/>
      <c r="C86" s="107"/>
      <c r="D86" s="108"/>
      <c r="E86" s="107"/>
      <c r="F86" s="107"/>
      <c r="G86" s="84"/>
    </row>
    <row r="87" spans="1:7" ht="12">
      <c r="A87" s="80" t="s">
        <v>72</v>
      </c>
      <c r="B87" s="107">
        <v>918.461339781222</v>
      </c>
      <c r="C87" s="107">
        <v>833.5549587919778</v>
      </c>
      <c r="D87" s="108">
        <v>10.1860567313155</v>
      </c>
      <c r="E87" s="107">
        <v>2234.24148690773</v>
      </c>
      <c r="F87" s="107">
        <v>1971.8325574146265</v>
      </c>
      <c r="G87" s="84">
        <v>13.3078708182586</v>
      </c>
    </row>
    <row r="88" spans="1:7" ht="12">
      <c r="A88" s="80" t="s">
        <v>73</v>
      </c>
      <c r="B88" s="107">
        <v>2256.8794731162698</v>
      </c>
      <c r="C88" s="107">
        <v>2236.061113252305</v>
      </c>
      <c r="D88" s="108">
        <v>0.931028214773832</v>
      </c>
      <c r="E88" s="107">
        <v>6830.977405925763</v>
      </c>
      <c r="F88" s="107">
        <v>7155.693006901136</v>
      </c>
      <c r="G88" s="84">
        <v>-4.53786377730582</v>
      </c>
    </row>
    <row r="89" spans="1:7" ht="12">
      <c r="A89" s="80" t="s">
        <v>74</v>
      </c>
      <c r="B89" s="107">
        <v>39.260670429090744</v>
      </c>
      <c r="C89" s="107">
        <v>183.75753654035125</v>
      </c>
      <c r="D89" s="108">
        <v>-78.634525054993</v>
      </c>
      <c r="E89" s="107">
        <v>61.31512832070747</v>
      </c>
      <c r="F89" s="107">
        <v>419.2831311926635</v>
      </c>
      <c r="G89" s="84">
        <v>-85.3761995751428</v>
      </c>
    </row>
    <row r="90" spans="1:7" ht="12">
      <c r="A90" s="80" t="s">
        <v>75</v>
      </c>
      <c r="B90" s="107">
        <v>1692.2997909649318</v>
      </c>
      <c r="C90" s="107">
        <v>1953.9703110600788</v>
      </c>
      <c r="D90" s="108">
        <v>-13.391734695968</v>
      </c>
      <c r="E90" s="107">
        <v>3045.615325564562</v>
      </c>
      <c r="F90" s="107">
        <v>3510.4438517879917</v>
      </c>
      <c r="G90" s="84">
        <v>-13.2413035458942</v>
      </c>
    </row>
    <row r="91" spans="1:7" ht="12">
      <c r="A91" s="80" t="s">
        <v>76</v>
      </c>
      <c r="B91" s="107">
        <v>550.3463614724266</v>
      </c>
      <c r="C91" s="107">
        <v>383.7567542438348</v>
      </c>
      <c r="D91" s="108">
        <v>43.4102085204584</v>
      </c>
      <c r="E91" s="107">
        <v>2593.0168329323133</v>
      </c>
      <c r="F91" s="107">
        <v>1665.581590652767</v>
      </c>
      <c r="G91" s="84">
        <v>55.6823662968123</v>
      </c>
    </row>
    <row r="92" spans="1:7" ht="12">
      <c r="A92" s="80" t="s">
        <v>77</v>
      </c>
      <c r="B92" s="107">
        <v>12656.855119290965</v>
      </c>
      <c r="C92" s="107">
        <v>10995.44185206568</v>
      </c>
      <c r="D92" s="108">
        <v>15.1100182200787</v>
      </c>
      <c r="E92" s="107">
        <v>34537.89548328573</v>
      </c>
      <c r="F92" s="107">
        <v>36721.2306588943</v>
      </c>
      <c r="G92" s="84">
        <v>-5.94570262606312</v>
      </c>
    </row>
    <row r="93" spans="1:7" ht="12">
      <c r="A93" s="79"/>
      <c r="B93" s="107"/>
      <c r="C93" s="107"/>
      <c r="D93" s="108"/>
      <c r="E93" s="107"/>
      <c r="F93" s="107"/>
      <c r="G93" s="84"/>
    </row>
    <row r="94" spans="1:7" ht="12">
      <c r="A94" s="80" t="s">
        <v>78</v>
      </c>
      <c r="B94" s="107"/>
      <c r="C94" s="107"/>
      <c r="D94" s="108"/>
      <c r="E94" s="107"/>
      <c r="F94" s="107"/>
      <c r="G94" s="84"/>
    </row>
    <row r="95" spans="1:7" ht="12">
      <c r="A95" s="87" t="s">
        <v>79</v>
      </c>
      <c r="B95" s="108">
        <v>36.26274476601022</v>
      </c>
      <c r="C95" s="108">
        <v>40.50490769217454</v>
      </c>
      <c r="D95" s="108">
        <v>-4.24216292616432</v>
      </c>
      <c r="E95" s="108">
        <v>34.89487417601487</v>
      </c>
      <c r="F95" s="108">
        <v>38.26474410464214</v>
      </c>
      <c r="G95" s="84">
        <v>-3.36986992862727</v>
      </c>
    </row>
    <row r="96" spans="1:7" ht="12">
      <c r="A96" s="87" t="s">
        <v>80</v>
      </c>
      <c r="B96" s="108">
        <v>63.737255233992684</v>
      </c>
      <c r="C96" s="108">
        <v>59.4950923078281</v>
      </c>
      <c r="D96" s="108">
        <v>4.24216292616458</v>
      </c>
      <c r="E96" s="108">
        <v>65.10512582398557</v>
      </c>
      <c r="F96" s="108">
        <v>61.735255895360694</v>
      </c>
      <c r="G96" s="84">
        <v>3.36986992862488</v>
      </c>
    </row>
    <row r="97" spans="1:7" ht="12">
      <c r="A97" s="80" t="s">
        <v>81</v>
      </c>
      <c r="B97" s="108">
        <v>4.28366015112405</v>
      </c>
      <c r="C97" s="108">
        <v>3.956087238150542</v>
      </c>
      <c r="D97" s="108">
        <v>8.28022470825612</v>
      </c>
      <c r="E97" s="108">
        <v>4.50116684352222</v>
      </c>
      <c r="F97" s="108">
        <v>4.22209437074221</v>
      </c>
      <c r="G97" s="84">
        <v>6.60981134656522</v>
      </c>
    </row>
    <row r="98" spans="1:7" ht="12">
      <c r="A98" s="79"/>
      <c r="B98" s="107"/>
      <c r="C98" s="107"/>
      <c r="D98" s="108"/>
      <c r="E98" s="107"/>
      <c r="F98" s="107"/>
      <c r="G98" s="84"/>
    </row>
    <row r="99" spans="1:7" ht="12">
      <c r="A99" s="80" t="s">
        <v>82</v>
      </c>
      <c r="B99" s="107">
        <v>27330.789028970295</v>
      </c>
      <c r="C99" s="107">
        <v>26615.036029603703</v>
      </c>
      <c r="D99" s="108">
        <v>2.68928059526377</v>
      </c>
      <c r="E99" s="107">
        <v>73400.3463034025</v>
      </c>
      <c r="F99" s="107">
        <v>80021.97494920183</v>
      </c>
      <c r="G99" s="84">
        <v>-8.27476283858622</v>
      </c>
    </row>
    <row r="100" spans="1:7" ht="12">
      <c r="A100" s="80" t="s">
        <v>83</v>
      </c>
      <c r="B100" s="107">
        <v>111918.8148900736</v>
      </c>
      <c r="C100" s="107">
        <v>110119.80714615999</v>
      </c>
      <c r="D100" s="108">
        <v>1.63368225075605</v>
      </c>
      <c r="E100" s="107">
        <v>309264.61497974617</v>
      </c>
      <c r="F100" s="107">
        <v>303679.96667163627</v>
      </c>
      <c r="G100" s="84">
        <v>1.83899134648829</v>
      </c>
    </row>
    <row r="101" spans="1:7" ht="12">
      <c r="A101" s="79"/>
      <c r="B101" s="107"/>
      <c r="C101" s="107"/>
      <c r="D101" s="108"/>
      <c r="E101" s="107"/>
      <c r="F101" s="107"/>
      <c r="G101" s="84"/>
    </row>
    <row r="102" spans="1:7" ht="17.25" customHeight="1">
      <c r="A102" s="80" t="s">
        <v>84</v>
      </c>
      <c r="B102" s="107">
        <v>83799.4607692905</v>
      </c>
      <c r="C102" s="107">
        <v>87919.25384751265</v>
      </c>
      <c r="D102" s="108">
        <v>-4.68588266839426</v>
      </c>
      <c r="E102" s="107">
        <v>226123.813101943</v>
      </c>
      <c r="F102" s="107">
        <v>249724.95675457013</v>
      </c>
      <c r="G102" s="84">
        <v>-9.45085503641606</v>
      </c>
    </row>
    <row r="103" spans="1:7" ht="17.25" customHeight="1">
      <c r="A103" s="80" t="s">
        <v>85</v>
      </c>
      <c r="B103" s="107">
        <v>55450.143149754105</v>
      </c>
      <c r="C103" s="107">
        <v>48815.58932825106</v>
      </c>
      <c r="D103" s="108">
        <v>13.5910554656838</v>
      </c>
      <c r="E103" s="107">
        <v>156541.14818120582</v>
      </c>
      <c r="F103" s="107">
        <v>133976.98486627074</v>
      </c>
      <c r="G103" s="84">
        <v>16.8418205092894</v>
      </c>
    </row>
    <row r="104" spans="1:7" ht="12">
      <c r="A104" s="79"/>
      <c r="B104" s="107"/>
      <c r="C104" s="107"/>
      <c r="D104" s="108"/>
      <c r="E104" s="107"/>
      <c r="F104" s="107"/>
      <c r="G104" s="84"/>
    </row>
    <row r="105" spans="1:9" ht="12">
      <c r="A105" s="80" t="s">
        <v>86</v>
      </c>
      <c r="B105" s="107">
        <v>49654.09069906071</v>
      </c>
      <c r="C105" s="107">
        <v>42644.261985951984</v>
      </c>
      <c r="D105" s="108">
        <v>16.4379177564802</v>
      </c>
      <c r="E105" s="107">
        <v>139827.7131069007</v>
      </c>
      <c r="F105" s="107">
        <v>117138.5172035475</v>
      </c>
      <c r="G105" s="84">
        <v>19.3695433790808</v>
      </c>
      <c r="H105" s="109"/>
      <c r="I105" s="109"/>
    </row>
    <row r="106" spans="1:7" ht="12">
      <c r="A106" s="80"/>
      <c r="B106" s="107"/>
      <c r="C106" s="107"/>
      <c r="D106" s="108"/>
      <c r="E106" s="107"/>
      <c r="F106" s="107"/>
      <c r="G106" s="84"/>
    </row>
    <row r="107" spans="1:7" ht="12">
      <c r="A107" s="110" t="s">
        <v>87</v>
      </c>
      <c r="B107" s="107">
        <v>43.827110157995335</v>
      </c>
      <c r="C107" s="107">
        <v>42.84196830570219</v>
      </c>
      <c r="D107" s="108">
        <v>2.29947850496408</v>
      </c>
      <c r="E107" s="107">
        <v>43.92107456431392</v>
      </c>
      <c r="F107" s="107">
        <v>43.52391931972499</v>
      </c>
      <c r="G107" s="84">
        <v>0.912498807084545</v>
      </c>
    </row>
    <row r="108" spans="1:7" ht="12">
      <c r="A108" s="111" t="s">
        <v>88</v>
      </c>
      <c r="B108" s="112">
        <v>2.738735757760921</v>
      </c>
      <c r="C108" s="112">
        <v>2.6659083185904886</v>
      </c>
      <c r="D108" s="113">
        <v>2.73180584128029</v>
      </c>
      <c r="E108" s="112">
        <v>2.7190980504537254</v>
      </c>
      <c r="F108" s="112">
        <v>2.6303717863439293</v>
      </c>
      <c r="G108" s="92">
        <v>3.37314536942782</v>
      </c>
    </row>
    <row r="109" spans="1:7" ht="12">
      <c r="A109" s="114" t="s">
        <v>89</v>
      </c>
      <c r="B109" s="96"/>
      <c r="C109" s="96"/>
      <c r="D109" s="115"/>
      <c r="E109" s="96"/>
      <c r="F109" s="96"/>
      <c r="G109" s="96"/>
    </row>
    <row r="110" ht="12">
      <c r="A110" s="103" t="s">
        <v>90</v>
      </c>
    </row>
    <row r="111" ht="12">
      <c r="A111" s="74" t="s">
        <v>92</v>
      </c>
    </row>
    <row r="112" ht="12">
      <c r="A112" s="74" t="s">
        <v>91</v>
      </c>
    </row>
  </sheetData>
  <sheetProtection/>
  <printOptions/>
  <pageMargins left="0.7" right="0.7" top="0.75" bottom="0.75" header="0.3" footer="0.3"/>
  <pageSetup fitToHeight="0" fitToWidth="1" horizontalDpi="600" verticalDpi="600" orientation="portrait" r:id="rId1"/>
  <rowBreaks count="1" manualBreakCount="1">
    <brk id="58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2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33.28125" style="74" customWidth="1"/>
    <col min="2" max="7" width="11.7109375" style="74" customWidth="1"/>
    <col min="8" max="16384" width="8.8515625" style="74" customWidth="1"/>
  </cols>
  <sheetData>
    <row r="1" spans="1:7" s="69" customFormat="1" ht="12">
      <c r="A1" s="68" t="s">
        <v>115</v>
      </c>
      <c r="B1" s="68"/>
      <c r="C1" s="68"/>
      <c r="D1" s="68"/>
      <c r="E1" s="68"/>
      <c r="F1" s="68"/>
      <c r="G1" s="68"/>
    </row>
    <row r="2" s="69" customFormat="1" ht="4.5" customHeight="1"/>
    <row r="3" spans="1:7" ht="12">
      <c r="A3" s="70"/>
      <c r="B3" s="71" t="str">
        <f>+'HL'!B3</f>
        <v>MARCH</v>
      </c>
      <c r="C3" s="72"/>
      <c r="D3" s="73"/>
      <c r="E3" s="71" t="s">
        <v>2</v>
      </c>
      <c r="F3" s="72"/>
      <c r="G3" s="73"/>
    </row>
    <row r="4" spans="1:7" ht="12">
      <c r="A4" s="75"/>
      <c r="B4" s="76" t="str">
        <f>+'HL'!B4</f>
        <v>2018P</v>
      </c>
      <c r="C4" s="76" t="str">
        <f>+'HL'!C4</f>
        <v>2017P</v>
      </c>
      <c r="D4" s="77" t="s">
        <v>5</v>
      </c>
      <c r="E4" s="76" t="str">
        <f>+B4</f>
        <v>2018P</v>
      </c>
      <c r="F4" s="76" t="str">
        <f>+C4</f>
        <v>2017P</v>
      </c>
      <c r="G4" s="77" t="s">
        <v>5</v>
      </c>
    </row>
    <row r="5" spans="1:7" ht="12">
      <c r="A5" s="79"/>
      <c r="B5" s="80"/>
      <c r="C5" s="81"/>
      <c r="D5" s="82"/>
      <c r="E5" s="80"/>
      <c r="F5" s="81"/>
      <c r="G5" s="82"/>
    </row>
    <row r="6" spans="1:7" ht="12">
      <c r="A6" s="80" t="s">
        <v>6</v>
      </c>
      <c r="B6" s="83">
        <v>74660.08326338485</v>
      </c>
      <c r="C6" s="83">
        <v>69469.16391638781</v>
      </c>
      <c r="D6" s="84">
        <v>7.47226402961285</v>
      </c>
      <c r="E6" s="83">
        <v>207686.39583121476</v>
      </c>
      <c r="F6" s="83">
        <v>195309.4739147689</v>
      </c>
      <c r="G6" s="84">
        <v>6.33708220516073</v>
      </c>
    </row>
    <row r="7" spans="1:7" ht="12">
      <c r="A7" s="80" t="s">
        <v>7</v>
      </c>
      <c r="B7" s="83">
        <v>19675.083263381974</v>
      </c>
      <c r="C7" s="83">
        <v>16699.16391638259</v>
      </c>
      <c r="D7" s="84">
        <v>17.8207685241049</v>
      </c>
      <c r="E7" s="83">
        <v>49296.395831225585</v>
      </c>
      <c r="F7" s="83">
        <v>43175.473914766015</v>
      </c>
      <c r="G7" s="84">
        <v>14.1768494042314</v>
      </c>
    </row>
    <row r="8" spans="1:7" ht="12">
      <c r="A8" s="80" t="s">
        <v>8</v>
      </c>
      <c r="B8" s="83">
        <v>54984.99999999971</v>
      </c>
      <c r="C8" s="83">
        <v>52770.000000003674</v>
      </c>
      <c r="D8" s="84">
        <v>4.19746067840796</v>
      </c>
      <c r="E8" s="83">
        <v>158389.9999999981</v>
      </c>
      <c r="F8" s="83">
        <v>152133.99999999898</v>
      </c>
      <c r="G8" s="84">
        <v>4.11216427622962</v>
      </c>
    </row>
    <row r="9" spans="1:7" ht="12">
      <c r="A9" s="80" t="s">
        <v>9</v>
      </c>
      <c r="B9" s="83">
        <v>892042.8423358491</v>
      </c>
      <c r="C9" s="83">
        <v>865026.7884777812</v>
      </c>
      <c r="D9" s="84">
        <v>3.12314649880485</v>
      </c>
      <c r="E9" s="83">
        <v>2683763.3858340443</v>
      </c>
      <c r="F9" s="83">
        <v>2599210.3261822006</v>
      </c>
      <c r="G9" s="84">
        <v>3.25302876801193</v>
      </c>
    </row>
    <row r="10" spans="1:7" ht="12">
      <c r="A10" s="80" t="s">
        <v>10</v>
      </c>
      <c r="B10" s="83">
        <v>28775.575559221026</v>
      </c>
      <c r="C10" s="83">
        <v>27904.08995089626</v>
      </c>
      <c r="D10" s="84">
        <v>3.12314649880482</v>
      </c>
      <c r="E10" s="83">
        <v>29819.593175933827</v>
      </c>
      <c r="F10" s="83">
        <v>28880.114735357784</v>
      </c>
      <c r="G10" s="84">
        <v>3.25302876801194</v>
      </c>
    </row>
    <row r="11" spans="1:7" ht="12">
      <c r="A11" s="79"/>
      <c r="B11" s="85"/>
      <c r="C11" s="85"/>
      <c r="D11" s="86"/>
      <c r="E11" s="85"/>
      <c r="F11" s="85"/>
      <c r="G11" s="86"/>
    </row>
    <row r="12" spans="1:7" ht="12">
      <c r="A12" s="80" t="s">
        <v>13</v>
      </c>
      <c r="B12" s="85"/>
      <c r="C12" s="85"/>
      <c r="D12" s="86"/>
      <c r="E12" s="85"/>
      <c r="F12" s="85"/>
      <c r="G12" s="86"/>
    </row>
    <row r="13" spans="1:7" ht="12">
      <c r="A13" s="80" t="s">
        <v>14</v>
      </c>
      <c r="B13" s="83">
        <v>26444.489702844687</v>
      </c>
      <c r="C13" s="83">
        <v>24812.25616664385</v>
      </c>
      <c r="D13" s="84">
        <v>6.57833582419287</v>
      </c>
      <c r="E13" s="83">
        <v>76393.85605608634</v>
      </c>
      <c r="F13" s="83">
        <v>71579.71417231744</v>
      </c>
      <c r="G13" s="84">
        <v>6.72556734744647</v>
      </c>
    </row>
    <row r="14" spans="1:7" ht="12">
      <c r="A14" s="80" t="s">
        <v>15</v>
      </c>
      <c r="B14" s="83">
        <v>19497.46934251078</v>
      </c>
      <c r="C14" s="83">
        <v>17528.93731964997</v>
      </c>
      <c r="D14" s="84">
        <v>11.2301846196579</v>
      </c>
      <c r="E14" s="83">
        <v>52359.16144780461</v>
      </c>
      <c r="F14" s="83">
        <v>48241.57765263086</v>
      </c>
      <c r="G14" s="84">
        <v>8.53534232404855</v>
      </c>
    </row>
    <row r="15" spans="1:7" ht="12">
      <c r="A15" s="80" t="s">
        <v>16</v>
      </c>
      <c r="B15" s="83">
        <v>657.6952232284887</v>
      </c>
      <c r="C15" s="83">
        <v>1067.6714107332903</v>
      </c>
      <c r="D15" s="84">
        <v>-38.3990976421505</v>
      </c>
      <c r="E15" s="83">
        <v>2378.9283930808733</v>
      </c>
      <c r="F15" s="83">
        <v>2899.864446722592</v>
      </c>
      <c r="G15" s="84">
        <v>-17.9641518840813</v>
      </c>
    </row>
    <row r="16" spans="1:7" ht="12">
      <c r="A16" s="79"/>
      <c r="B16" s="85"/>
      <c r="C16" s="85"/>
      <c r="D16" s="86"/>
      <c r="E16" s="85"/>
      <c r="F16" s="85"/>
      <c r="G16" s="86"/>
    </row>
    <row r="17" spans="1:7" ht="12">
      <c r="A17" s="80" t="s">
        <v>17</v>
      </c>
      <c r="B17" s="83">
        <v>10045.732039486744</v>
      </c>
      <c r="C17" s="83">
        <v>9452.882457862288</v>
      </c>
      <c r="D17" s="84">
        <v>6.27162756193337</v>
      </c>
      <c r="E17" s="83">
        <v>29971.48272462272</v>
      </c>
      <c r="F17" s="83">
        <v>29231.443245057686</v>
      </c>
      <c r="G17" s="84">
        <v>2.53165563315167</v>
      </c>
    </row>
    <row r="18" spans="1:7" ht="12">
      <c r="A18" s="80" t="s">
        <v>18</v>
      </c>
      <c r="B18" s="83">
        <v>5700.532722815528</v>
      </c>
      <c r="C18" s="83">
        <v>5461.702691762137</v>
      </c>
      <c r="D18" s="84">
        <v>4.37281273866514</v>
      </c>
      <c r="E18" s="83">
        <v>15834.375115608695</v>
      </c>
      <c r="F18" s="83">
        <v>15287.249686022693</v>
      </c>
      <c r="G18" s="84">
        <v>3.57896574480788</v>
      </c>
    </row>
    <row r="19" spans="1:7" ht="12">
      <c r="A19" s="80" t="s">
        <v>19</v>
      </c>
      <c r="B19" s="83">
        <v>734.4343430781609</v>
      </c>
      <c r="C19" s="83">
        <v>1032.0927840834333</v>
      </c>
      <c r="D19" s="84">
        <v>-28.8402792457863</v>
      </c>
      <c r="E19" s="83">
        <v>2280.1391640090433</v>
      </c>
      <c r="F19" s="83">
        <v>2655.4451151137514</v>
      </c>
      <c r="G19" s="84">
        <v>-14.1334478716436</v>
      </c>
    </row>
    <row r="20" spans="1:7" ht="12">
      <c r="A20" s="79"/>
      <c r="B20" s="85"/>
      <c r="C20" s="85"/>
      <c r="D20" s="86"/>
      <c r="E20" s="85"/>
      <c r="F20" s="85"/>
      <c r="G20" s="86"/>
    </row>
    <row r="21" spans="1:7" ht="12">
      <c r="A21" s="80" t="s">
        <v>20</v>
      </c>
      <c r="B21" s="83">
        <v>37236.97334561161</v>
      </c>
      <c r="C21" s="83">
        <v>35460.281560728596</v>
      </c>
      <c r="D21" s="84">
        <v>5.01037134135634</v>
      </c>
      <c r="E21" s="83">
        <v>104337.32564742198</v>
      </c>
      <c r="F21" s="83">
        <v>98114.55810925698</v>
      </c>
      <c r="G21" s="84">
        <v>6.34234884005241</v>
      </c>
    </row>
    <row r="22" spans="1:7" ht="12">
      <c r="A22" s="80" t="s">
        <v>21</v>
      </c>
      <c r="B22" s="83">
        <v>36972.468916783364</v>
      </c>
      <c r="C22" s="83">
        <v>35109.08582168138</v>
      </c>
      <c r="D22" s="84">
        <v>5.3074098954501</v>
      </c>
      <c r="E22" s="83">
        <v>103267.819627033</v>
      </c>
      <c r="F22" s="83">
        <v>97025.07174306718</v>
      </c>
      <c r="G22" s="84">
        <v>6.43415951342688</v>
      </c>
    </row>
    <row r="23" spans="1:7" ht="12">
      <c r="A23" s="80" t="s">
        <v>22</v>
      </c>
      <c r="B23" s="83">
        <v>29077.989007193202</v>
      </c>
      <c r="C23" s="83">
        <v>27825.309956856043</v>
      </c>
      <c r="D23" s="84">
        <v>4.50194104676453</v>
      </c>
      <c r="E23" s="83">
        <v>76441.48023770815</v>
      </c>
      <c r="F23" s="83">
        <v>74033.78263808688</v>
      </c>
      <c r="G23" s="84">
        <v>3.25216072153339</v>
      </c>
    </row>
    <row r="24" spans="1:7" ht="12">
      <c r="A24" s="80" t="s">
        <v>23</v>
      </c>
      <c r="B24" s="83">
        <v>1477.4735732717695</v>
      </c>
      <c r="C24" s="83">
        <v>1111.4699244191333</v>
      </c>
      <c r="D24" s="84">
        <v>32.929694345433</v>
      </c>
      <c r="E24" s="83">
        <v>3971.122890418954</v>
      </c>
      <c r="F24" s="83">
        <v>3131.2267375847055</v>
      </c>
      <c r="G24" s="84">
        <v>26.82323010189</v>
      </c>
    </row>
    <row r="25" spans="1:7" ht="12">
      <c r="A25" s="79"/>
      <c r="B25" s="85"/>
      <c r="C25" s="85"/>
      <c r="D25" s="86"/>
      <c r="E25" s="85"/>
      <c r="F25" s="85"/>
      <c r="G25" s="86"/>
    </row>
    <row r="26" spans="1:7" ht="12">
      <c r="A26" s="80" t="s">
        <v>24</v>
      </c>
      <c r="B26" s="83">
        <v>393.6161340080522</v>
      </c>
      <c r="C26" s="83">
        <v>650.9221373018015</v>
      </c>
      <c r="D26" s="84">
        <v>-39.5294596002423</v>
      </c>
      <c r="E26" s="83">
        <v>1377.3623792385188</v>
      </c>
      <c r="F26" s="83">
        <v>1780.6920014033828</v>
      </c>
      <c r="G26" s="84">
        <v>-22.6501619509155</v>
      </c>
    </row>
    <row r="27" spans="1:7" ht="12">
      <c r="A27" s="80" t="s">
        <v>25</v>
      </c>
      <c r="B27" s="83">
        <v>47.10899764503783</v>
      </c>
      <c r="C27" s="83">
        <v>116.7037314060152</v>
      </c>
      <c r="D27" s="84">
        <v>-59.6336834499795</v>
      </c>
      <c r="E27" s="83">
        <v>209.27853132700557</v>
      </c>
      <c r="F27" s="83">
        <v>369.26496757672703</v>
      </c>
      <c r="G27" s="84">
        <v>-43.3256469736678</v>
      </c>
    </row>
    <row r="28" spans="1:7" ht="12">
      <c r="A28" s="80" t="s">
        <v>26</v>
      </c>
      <c r="B28" s="83">
        <v>194.8446585408744</v>
      </c>
      <c r="C28" s="83">
        <v>313.8073872221814</v>
      </c>
      <c r="D28" s="84">
        <v>-37.9094736214986</v>
      </c>
      <c r="E28" s="83">
        <v>544.0431168171492</v>
      </c>
      <c r="F28" s="83">
        <v>786.4986580995808</v>
      </c>
      <c r="G28" s="84">
        <v>-30.8272034269299</v>
      </c>
    </row>
    <row r="29" spans="1:7" ht="12">
      <c r="A29" s="79"/>
      <c r="B29" s="85"/>
      <c r="C29" s="85"/>
      <c r="D29" s="86"/>
      <c r="E29" s="85"/>
      <c r="F29" s="85"/>
      <c r="G29" s="86"/>
    </row>
    <row r="30" spans="1:7" ht="12">
      <c r="A30" s="87" t="s">
        <v>27</v>
      </c>
      <c r="B30" s="83">
        <v>550.2152218065821</v>
      </c>
      <c r="C30" s="83">
        <v>673.0146695582866</v>
      </c>
      <c r="D30" s="84">
        <v>-18.2461769863501</v>
      </c>
      <c r="E30" s="83">
        <v>1931.3857564427067</v>
      </c>
      <c r="F30" s="83">
        <v>1661.9122659002046</v>
      </c>
      <c r="G30" s="84">
        <v>16.2146640392318</v>
      </c>
    </row>
    <row r="31" spans="1:7" ht="12">
      <c r="A31" s="87" t="s">
        <v>28</v>
      </c>
      <c r="B31" s="83">
        <v>98.98771001451777</v>
      </c>
      <c r="C31" s="83">
        <v>58.40373458001156</v>
      </c>
      <c r="D31" s="84">
        <v>69.4886649395806</v>
      </c>
      <c r="E31" s="83">
        <v>241.90158307707895</v>
      </c>
      <c r="F31" s="83">
        <v>121.32610387187407</v>
      </c>
      <c r="G31" s="84">
        <v>99.3813164333853</v>
      </c>
    </row>
    <row r="32" spans="1:7" ht="12">
      <c r="A32" s="87" t="s">
        <v>29</v>
      </c>
      <c r="B32" s="83">
        <v>348.4554148385554</v>
      </c>
      <c r="C32" s="83">
        <v>431.60675046289174</v>
      </c>
      <c r="D32" s="84">
        <v>-19.2655317682492</v>
      </c>
      <c r="E32" s="83">
        <v>1238.6818123035441</v>
      </c>
      <c r="F32" s="83">
        <v>1052.1669358275792</v>
      </c>
      <c r="G32" s="84">
        <v>17.7267380417407</v>
      </c>
    </row>
    <row r="33" spans="1:7" ht="12">
      <c r="A33" s="79"/>
      <c r="B33" s="85"/>
      <c r="C33" s="85"/>
      <c r="D33" s="86"/>
      <c r="E33" s="85"/>
      <c r="F33" s="85"/>
      <c r="G33" s="86"/>
    </row>
    <row r="34" spans="1:7" ht="12">
      <c r="A34" s="80" t="s">
        <v>30</v>
      </c>
      <c r="B34" s="83">
        <v>14905.61358290476</v>
      </c>
      <c r="C34" s="83">
        <v>13623.858567181358</v>
      </c>
      <c r="D34" s="84">
        <v>9.40816443009056</v>
      </c>
      <c r="E34" s="83">
        <v>43740.50203566237</v>
      </c>
      <c r="F34" s="83">
        <v>41263.439809551404</v>
      </c>
      <c r="G34" s="84">
        <v>6.00304346303575</v>
      </c>
    </row>
    <row r="35" spans="1:7" ht="12">
      <c r="A35" s="80" t="s">
        <v>31</v>
      </c>
      <c r="B35" s="83">
        <v>13918.666200241876</v>
      </c>
      <c r="C35" s="83">
        <v>12563.38208976951</v>
      </c>
      <c r="D35" s="84">
        <v>10.787573766271</v>
      </c>
      <c r="E35" s="83">
        <v>40633.43468205991</v>
      </c>
      <c r="F35" s="83">
        <v>37325.5636027247</v>
      </c>
      <c r="G35" s="84">
        <v>8.86221334670949</v>
      </c>
    </row>
    <row r="36" spans="1:7" ht="12">
      <c r="A36" s="80" t="s">
        <v>32</v>
      </c>
      <c r="B36" s="83">
        <v>4646.172408468275</v>
      </c>
      <c r="C36" s="83">
        <v>4486.813928837168</v>
      </c>
      <c r="D36" s="84">
        <v>3.55170689399209</v>
      </c>
      <c r="E36" s="83">
        <v>13271.945451349253</v>
      </c>
      <c r="F36" s="83">
        <v>13659.187422934549</v>
      </c>
      <c r="G36" s="84">
        <v>-2.83502934394981</v>
      </c>
    </row>
    <row r="37" spans="1:7" ht="12">
      <c r="A37" s="80" t="s">
        <v>33</v>
      </c>
      <c r="B37" s="83">
        <v>9957.136477546419</v>
      </c>
      <c r="C37" s="83">
        <v>8594.01420594734</v>
      </c>
      <c r="D37" s="84">
        <v>15.8612987939414</v>
      </c>
      <c r="E37" s="83">
        <v>26767.743375121652</v>
      </c>
      <c r="F37" s="83">
        <v>24391.0550015166</v>
      </c>
      <c r="G37" s="84">
        <v>9.74409829118614</v>
      </c>
    </row>
    <row r="38" spans="1:7" ht="12">
      <c r="A38" s="87" t="s">
        <v>34</v>
      </c>
      <c r="B38" s="83">
        <v>327.55466698512885</v>
      </c>
      <c r="C38" s="83">
        <v>415.69431052520054</v>
      </c>
      <c r="D38" s="84">
        <v>-21.2029949192024</v>
      </c>
      <c r="E38" s="83">
        <v>1070.250818895744</v>
      </c>
      <c r="F38" s="83">
        <v>1597.0932199190956</v>
      </c>
      <c r="G38" s="84">
        <v>-32.9875798389552</v>
      </c>
    </row>
    <row r="39" spans="1:7" ht="12">
      <c r="A39" s="88"/>
      <c r="B39" s="85"/>
      <c r="C39" s="85"/>
      <c r="D39" s="86"/>
      <c r="E39" s="85"/>
      <c r="F39" s="85"/>
      <c r="G39" s="86"/>
    </row>
    <row r="40" spans="1:7" ht="12">
      <c r="A40" s="87" t="s">
        <v>35</v>
      </c>
      <c r="B40" s="83">
        <v>55162.61392087153</v>
      </c>
      <c r="C40" s="83">
        <v>51940.22659673124</v>
      </c>
      <c r="D40" s="84">
        <v>6.20403016174574</v>
      </c>
      <c r="E40" s="83">
        <v>155327.2343834121</v>
      </c>
      <c r="F40" s="83">
        <v>147067.89626213413</v>
      </c>
      <c r="G40" s="84">
        <v>5.61600344548107</v>
      </c>
    </row>
    <row r="41" spans="1:7" ht="12">
      <c r="A41" s="87" t="s">
        <v>36</v>
      </c>
      <c r="B41" s="83">
        <v>48215.593560536654</v>
      </c>
      <c r="C41" s="83">
        <v>44656.9077497361</v>
      </c>
      <c r="D41" s="84">
        <v>7.96894812051017</v>
      </c>
      <c r="E41" s="83">
        <v>131292.53977513217</v>
      </c>
      <c r="F41" s="83">
        <v>123729.75974244786</v>
      </c>
      <c r="G41" s="84">
        <v>6.11233711956345</v>
      </c>
    </row>
    <row r="42" spans="1:7" ht="12">
      <c r="A42" s="87" t="s">
        <v>37</v>
      </c>
      <c r="B42" s="83">
        <v>6947.020360334894</v>
      </c>
      <c r="C42" s="83">
        <v>7283.3188469936285</v>
      </c>
      <c r="D42" s="84">
        <v>-4.61737971004181</v>
      </c>
      <c r="E42" s="83">
        <v>24034.694608282516</v>
      </c>
      <c r="F42" s="83">
        <v>23338.136519684493</v>
      </c>
      <c r="G42" s="84">
        <v>2.98463456159198</v>
      </c>
    </row>
    <row r="43" spans="1:7" ht="12">
      <c r="A43" s="80" t="s">
        <v>38</v>
      </c>
      <c r="B43" s="83">
        <v>64379.22425772433</v>
      </c>
      <c r="C43" s="83">
        <v>59585.071640204646</v>
      </c>
      <c r="D43" s="84">
        <v>8.04589553314368</v>
      </c>
      <c r="E43" s="83">
        <v>171853.94029063324</v>
      </c>
      <c r="F43" s="83">
        <v>162444.25604970558</v>
      </c>
      <c r="G43" s="84">
        <v>5.79256199618928</v>
      </c>
    </row>
    <row r="44" spans="1:7" ht="12">
      <c r="A44" s="80" t="s">
        <v>39</v>
      </c>
      <c r="B44" s="83">
        <v>10280.859005657647</v>
      </c>
      <c r="C44" s="83">
        <v>9884.092276179614</v>
      </c>
      <c r="D44" s="84">
        <v>4.01419491432946</v>
      </c>
      <c r="E44" s="83">
        <v>35832.45554058095</v>
      </c>
      <c r="F44" s="83">
        <v>32865.217865060506</v>
      </c>
      <c r="G44" s="84">
        <v>9.02850450498598</v>
      </c>
    </row>
    <row r="45" spans="1:7" ht="12">
      <c r="A45" s="80" t="s">
        <v>40</v>
      </c>
      <c r="B45" s="89">
        <v>1.1962501472542182</v>
      </c>
      <c r="C45" s="89">
        <v>1.2138050188962515</v>
      </c>
      <c r="D45" s="84">
        <v>-1.44626784110651</v>
      </c>
      <c r="E45" s="89">
        <v>1.2359134432072958</v>
      </c>
      <c r="F45" s="89">
        <v>1.2418356794260905</v>
      </c>
      <c r="G45" s="84">
        <v>-0.476893707992966</v>
      </c>
    </row>
    <row r="46" spans="1:7" ht="12">
      <c r="A46" s="79"/>
      <c r="B46" s="85"/>
      <c r="C46" s="85"/>
      <c r="D46" s="86"/>
      <c r="E46" s="85"/>
      <c r="F46" s="85"/>
      <c r="G46" s="86"/>
    </row>
    <row r="47" spans="1:7" ht="12">
      <c r="A47" s="80" t="s">
        <v>41</v>
      </c>
      <c r="B47" s="85"/>
      <c r="C47" s="85"/>
      <c r="D47" s="86"/>
      <c r="E47" s="85"/>
      <c r="F47" s="85"/>
      <c r="G47" s="86"/>
    </row>
    <row r="48" spans="1:7" ht="12">
      <c r="A48" s="80" t="s">
        <v>42</v>
      </c>
      <c r="B48" s="89">
        <v>11.948055819719785</v>
      </c>
      <c r="C48" s="89">
        <v>12.45195335183415</v>
      </c>
      <c r="D48" s="84">
        <v>-4.046734820446</v>
      </c>
      <c r="E48" s="89">
        <v>12.92219153350381</v>
      </c>
      <c r="F48" s="89">
        <v>13.308163060827608</v>
      </c>
      <c r="G48" s="84">
        <v>-2.90026148281802</v>
      </c>
    </row>
    <row r="49" spans="1:9" ht="12.75">
      <c r="A49" s="79"/>
      <c r="B49" s="85"/>
      <c r="C49" s="85"/>
      <c r="D49" s="86"/>
      <c r="E49" s="85"/>
      <c r="F49" s="85"/>
      <c r="G49" s="86"/>
      <c r="H49" s="29"/>
      <c r="I49" s="5"/>
    </row>
    <row r="50" spans="1:9" ht="12.75">
      <c r="A50" s="80" t="s">
        <v>43</v>
      </c>
      <c r="B50" s="85"/>
      <c r="C50" s="85"/>
      <c r="D50" s="86"/>
      <c r="E50" s="85"/>
      <c r="F50" s="85"/>
      <c r="G50" s="86"/>
      <c r="H50" s="29"/>
      <c r="I50" s="30"/>
    </row>
    <row r="51" spans="1:9" ht="12">
      <c r="A51" s="80" t="s">
        <v>44</v>
      </c>
      <c r="B51" s="83">
        <v>31017.066107336672</v>
      </c>
      <c r="C51" s="83">
        <v>30472.252491879553</v>
      </c>
      <c r="D51" s="84">
        <v>1.78790069950459</v>
      </c>
      <c r="E51" s="83">
        <v>88527.50307523206</v>
      </c>
      <c r="F51" s="83">
        <v>81135.73690193257</v>
      </c>
      <c r="G51" s="84">
        <v>9.1103704181966</v>
      </c>
      <c r="H51" s="32"/>
      <c r="I51" s="32"/>
    </row>
    <row r="52" spans="1:9" ht="12">
      <c r="A52" s="80" t="s">
        <v>45</v>
      </c>
      <c r="B52" s="83">
        <v>23679.152789046504</v>
      </c>
      <c r="C52" s="83">
        <v>24341.76327900235</v>
      </c>
      <c r="D52" s="84">
        <v>-2.722113769496</v>
      </c>
      <c r="E52" s="83">
        <v>67213.63286914991</v>
      </c>
      <c r="F52" s="83">
        <v>61117.61287708403</v>
      </c>
      <c r="G52" s="84">
        <v>9.97424425644015</v>
      </c>
      <c r="H52" s="32"/>
      <c r="I52" s="32"/>
    </row>
    <row r="53" spans="1:9" ht="12">
      <c r="A53" s="80" t="s">
        <v>46</v>
      </c>
      <c r="B53" s="83">
        <v>28771.435534406864</v>
      </c>
      <c r="C53" s="83">
        <v>27542.83633181683</v>
      </c>
      <c r="D53" s="84">
        <v>4.46068512258044</v>
      </c>
      <c r="E53" s="83">
        <v>75189.52467947394</v>
      </c>
      <c r="F53" s="83">
        <v>76042.27254553685</v>
      </c>
      <c r="G53" s="84">
        <v>-1.12141291615431</v>
      </c>
      <c r="H53" s="32"/>
      <c r="I53" s="32"/>
    </row>
    <row r="54" spans="1:9" ht="12">
      <c r="A54" s="80" t="s">
        <v>47</v>
      </c>
      <c r="B54" s="83">
        <v>24002.65670164012</v>
      </c>
      <c r="C54" s="83">
        <v>23353.760256318372</v>
      </c>
      <c r="D54" s="84">
        <v>2.77855231106172</v>
      </c>
      <c r="E54" s="83">
        <v>61278.88037768258</v>
      </c>
      <c r="F54" s="83">
        <v>62700.121479935406</v>
      </c>
      <c r="G54" s="84">
        <v>-2.26672782876128</v>
      </c>
      <c r="H54" s="32"/>
      <c r="I54" s="32"/>
    </row>
    <row r="55" spans="1:9" ht="12">
      <c r="A55" s="80" t="s">
        <v>48</v>
      </c>
      <c r="B55" s="83">
        <v>6534.344539221563</v>
      </c>
      <c r="C55" s="83">
        <v>6122.2607696447185</v>
      </c>
      <c r="D55" s="84">
        <v>6.73090848433034</v>
      </c>
      <c r="E55" s="83">
        <v>18255.868731828075</v>
      </c>
      <c r="F55" s="83">
        <v>19188.907956255196</v>
      </c>
      <c r="G55" s="84">
        <v>-4.8623883472377</v>
      </c>
      <c r="H55" s="32"/>
      <c r="I55" s="32"/>
    </row>
    <row r="56" spans="1:9" ht="12">
      <c r="A56" s="90" t="s">
        <v>49</v>
      </c>
      <c r="B56" s="91">
        <v>4811.415407088216</v>
      </c>
      <c r="C56" s="91">
        <v>4498.931830345224</v>
      </c>
      <c r="D56" s="92">
        <v>6.94572819786456</v>
      </c>
      <c r="E56" s="91">
        <v>13353.363318193502</v>
      </c>
      <c r="F56" s="91">
        <v>14206.478124144323</v>
      </c>
      <c r="G56" s="92">
        <v>-6.00511117882854</v>
      </c>
      <c r="H56" s="32"/>
      <c r="I56" s="32"/>
    </row>
    <row r="57" spans="1:9" ht="12">
      <c r="A57" s="93" t="s">
        <v>50</v>
      </c>
      <c r="B57" s="94"/>
      <c r="C57" s="94"/>
      <c r="D57" s="95"/>
      <c r="E57" s="94"/>
      <c r="F57" s="94"/>
      <c r="G57" s="95"/>
      <c r="H57" s="32"/>
      <c r="I57" s="32"/>
    </row>
    <row r="58" spans="2:9" ht="12">
      <c r="B58" s="96"/>
      <c r="C58" s="96"/>
      <c r="D58" s="96"/>
      <c r="E58" s="96"/>
      <c r="F58" s="96"/>
      <c r="G58" s="96"/>
      <c r="H58" s="32"/>
      <c r="I58" s="32"/>
    </row>
    <row r="59" spans="1:9" ht="12">
      <c r="A59" s="68" t="s">
        <v>116</v>
      </c>
      <c r="B59" s="68"/>
      <c r="C59" s="68"/>
      <c r="D59" s="68"/>
      <c r="E59" s="68"/>
      <c r="F59" s="68"/>
      <c r="G59" s="68"/>
      <c r="H59" s="32"/>
      <c r="I59" s="32"/>
    </row>
    <row r="60" spans="1:9" ht="12">
      <c r="A60" s="97"/>
      <c r="B60" s="97"/>
      <c r="C60" s="97"/>
      <c r="D60" s="97"/>
      <c r="E60" s="97"/>
      <c r="F60" s="97"/>
      <c r="G60" s="97"/>
      <c r="H60" s="32"/>
      <c r="I60" s="32"/>
    </row>
    <row r="61" spans="1:9" ht="12">
      <c r="A61" s="70"/>
      <c r="B61" s="71" t="str">
        <f>+B3</f>
        <v>MARCH</v>
      </c>
      <c r="C61" s="72"/>
      <c r="D61" s="73"/>
      <c r="E61" s="71" t="s">
        <v>2</v>
      </c>
      <c r="F61" s="72"/>
      <c r="G61" s="73"/>
      <c r="H61" s="32"/>
      <c r="I61" s="32"/>
    </row>
    <row r="62" spans="1:9" ht="18.75" customHeight="1">
      <c r="A62" s="75"/>
      <c r="B62" s="76" t="str">
        <f>+B4</f>
        <v>2018P</v>
      </c>
      <c r="C62" s="76" t="str">
        <f>+C4</f>
        <v>2017P</v>
      </c>
      <c r="D62" s="77" t="s">
        <v>5</v>
      </c>
      <c r="E62" s="76" t="str">
        <f>+B62</f>
        <v>2018P</v>
      </c>
      <c r="F62" s="76" t="str">
        <f>+C62</f>
        <v>2017P</v>
      </c>
      <c r="G62" s="77" t="s">
        <v>5</v>
      </c>
      <c r="H62" s="32"/>
      <c r="I62" s="32"/>
    </row>
    <row r="63" spans="1:9" ht="12">
      <c r="A63" s="17"/>
      <c r="B63" s="98"/>
      <c r="C63" s="99"/>
      <c r="D63" s="100"/>
      <c r="E63" s="98"/>
      <c r="F63" s="99"/>
      <c r="G63" s="101"/>
      <c r="H63" s="32"/>
      <c r="I63" s="32"/>
    </row>
    <row r="64" spans="1:9" ht="12">
      <c r="A64" s="21" t="s">
        <v>52</v>
      </c>
      <c r="B64" s="98"/>
      <c r="C64" s="99"/>
      <c r="D64" s="100"/>
      <c r="E64" s="98"/>
      <c r="F64" s="99"/>
      <c r="G64" s="101"/>
      <c r="H64" s="32"/>
      <c r="I64" s="32"/>
    </row>
    <row r="65" spans="1:9" ht="12">
      <c r="A65" s="87" t="s">
        <v>53</v>
      </c>
      <c r="B65" s="83">
        <v>953.3433000921762</v>
      </c>
      <c r="C65" s="83">
        <v>1047.1404211567883</v>
      </c>
      <c r="D65" s="84">
        <v>-8.95745395455114</v>
      </c>
      <c r="E65" s="83">
        <v>2197.713283193499</v>
      </c>
      <c r="F65" s="83">
        <v>2811.8715256576697</v>
      </c>
      <c r="G65" s="84">
        <v>-21.8416181841923</v>
      </c>
      <c r="H65" s="32"/>
      <c r="I65" s="32"/>
    </row>
    <row r="66" spans="1:9" ht="12">
      <c r="A66" s="87" t="s">
        <v>54</v>
      </c>
      <c r="B66" s="83">
        <v>3168.4645889191447</v>
      </c>
      <c r="C66" s="83">
        <v>3021.660456024489</v>
      </c>
      <c r="D66" s="84">
        <v>4.85839276222986</v>
      </c>
      <c r="E66" s="83">
        <v>9847.715723149557</v>
      </c>
      <c r="F66" s="83">
        <v>9814.028292676981</v>
      </c>
      <c r="G66" s="84">
        <v>0.343257931075174</v>
      </c>
      <c r="H66" s="32"/>
      <c r="I66" s="32"/>
    </row>
    <row r="67" spans="1:9" ht="12">
      <c r="A67" s="87" t="s">
        <v>55</v>
      </c>
      <c r="B67" s="83">
        <v>1201.4372695005688</v>
      </c>
      <c r="C67" s="83">
        <v>794.0204351192015</v>
      </c>
      <c r="D67" s="84">
        <v>51.3106232990344</v>
      </c>
      <c r="E67" s="83">
        <v>3888.9074976696293</v>
      </c>
      <c r="F67" s="83">
        <v>3395.9523960744864</v>
      </c>
      <c r="G67" s="84">
        <v>14.5159602992365</v>
      </c>
      <c r="H67" s="32"/>
      <c r="I67" s="32"/>
    </row>
    <row r="68" spans="1:9" ht="12">
      <c r="A68" s="104" t="s">
        <v>56</v>
      </c>
      <c r="B68" s="83">
        <v>10529.34960440834</v>
      </c>
      <c r="C68" s="83">
        <v>7047.647596295739</v>
      </c>
      <c r="D68" s="84">
        <v>49.4023283732659</v>
      </c>
      <c r="E68" s="83">
        <v>30032.59154601276</v>
      </c>
      <c r="F68" s="83">
        <v>24859.616519754905</v>
      </c>
      <c r="G68" s="84">
        <v>20.8087482851842</v>
      </c>
      <c r="H68" s="32"/>
      <c r="I68" s="32"/>
    </row>
    <row r="69" spans="1:9" ht="12">
      <c r="A69" s="104" t="s">
        <v>57</v>
      </c>
      <c r="B69" s="83">
        <v>861.6062211443336</v>
      </c>
      <c r="C69" s="83">
        <v>533.4097805607223</v>
      </c>
      <c r="D69" s="84">
        <v>61.5280132731368</v>
      </c>
      <c r="E69" s="83">
        <v>3492.9941071073386</v>
      </c>
      <c r="F69" s="83">
        <v>2587.6269708705086</v>
      </c>
      <c r="G69" s="84">
        <v>34.9883173436028</v>
      </c>
      <c r="H69" s="32"/>
      <c r="I69" s="32"/>
    </row>
    <row r="70" spans="1:9" ht="12">
      <c r="A70" s="104" t="s">
        <v>58</v>
      </c>
      <c r="B70" s="83">
        <v>1000.1019494955038</v>
      </c>
      <c r="C70" s="83">
        <v>583.3544464075743</v>
      </c>
      <c r="D70" s="84">
        <v>71.4398434184145</v>
      </c>
      <c r="E70" s="83">
        <v>3801.5878123728885</v>
      </c>
      <c r="F70" s="83">
        <v>2346.446906396862</v>
      </c>
      <c r="G70" s="84">
        <v>62.0146529635525</v>
      </c>
      <c r="H70" s="32"/>
      <c r="I70" s="32"/>
    </row>
    <row r="71" spans="1:9" ht="12">
      <c r="A71" s="104" t="s">
        <v>59</v>
      </c>
      <c r="B71" s="83">
        <v>1086.417067482145</v>
      </c>
      <c r="C71" s="83">
        <v>848.1762343659684</v>
      </c>
      <c r="D71" s="84">
        <v>28.0886003949718</v>
      </c>
      <c r="E71" s="83">
        <v>4140.4183983742105</v>
      </c>
      <c r="F71" s="83">
        <v>3336.3842950862077</v>
      </c>
      <c r="G71" s="84">
        <v>24.0989655919486</v>
      </c>
      <c r="H71" s="32"/>
      <c r="I71" s="32"/>
    </row>
    <row r="72" spans="1:9" ht="12">
      <c r="A72" s="104" t="s">
        <v>60</v>
      </c>
      <c r="B72" s="83">
        <v>299.66360829358604</v>
      </c>
      <c r="C72" s="83">
        <v>226.9053228898077</v>
      </c>
      <c r="D72" s="84">
        <v>32.0654819715763</v>
      </c>
      <c r="E72" s="83">
        <v>1186.40750445437</v>
      </c>
      <c r="F72" s="83">
        <v>797.5159901705672</v>
      </c>
      <c r="G72" s="84">
        <v>48.7628485292977</v>
      </c>
      <c r="H72" s="32"/>
      <c r="I72" s="32"/>
    </row>
    <row r="73" spans="1:9" ht="12">
      <c r="A73" s="104" t="s">
        <v>61</v>
      </c>
      <c r="B73" s="83">
        <v>776.8391250459445</v>
      </c>
      <c r="C73" s="83">
        <v>600.9276978845822</v>
      </c>
      <c r="D73" s="84">
        <v>29.2733098808085</v>
      </c>
      <c r="E73" s="83">
        <v>2744.6872179405636</v>
      </c>
      <c r="F73" s="83">
        <v>2037.4860233791942</v>
      </c>
      <c r="G73" s="84">
        <v>34.7094991792124</v>
      </c>
      <c r="H73" s="32"/>
      <c r="I73" s="32"/>
    </row>
    <row r="74" spans="1:7" ht="12">
      <c r="A74" s="79"/>
      <c r="B74" s="105"/>
      <c r="C74" s="85"/>
      <c r="D74" s="106"/>
      <c r="E74" s="105"/>
      <c r="F74" s="85"/>
      <c r="G74" s="106"/>
    </row>
    <row r="75" spans="1:7" ht="12">
      <c r="A75" s="80" t="s">
        <v>62</v>
      </c>
      <c r="B75" s="105"/>
      <c r="C75" s="85"/>
      <c r="D75" s="106"/>
      <c r="E75" s="105"/>
      <c r="F75" s="85"/>
      <c r="G75" s="106"/>
    </row>
    <row r="76" spans="1:7" ht="12">
      <c r="A76" s="80" t="s">
        <v>63</v>
      </c>
      <c r="B76" s="107">
        <v>72273.28480403496</v>
      </c>
      <c r="C76" s="107">
        <v>66975.51097994242</v>
      </c>
      <c r="D76" s="108">
        <v>7.91001628293526</v>
      </c>
      <c r="E76" s="107">
        <v>197375.0760100509</v>
      </c>
      <c r="F76" s="107">
        <v>185985.32984327554</v>
      </c>
      <c r="G76" s="84">
        <v>6.12400245566312</v>
      </c>
    </row>
    <row r="77" spans="1:7" ht="12">
      <c r="A77" s="80" t="s">
        <v>64</v>
      </c>
      <c r="B77" s="107">
        <v>1158.620946061321</v>
      </c>
      <c r="C77" s="107">
        <v>1198.839208766039</v>
      </c>
      <c r="D77" s="108">
        <v>-3.35476704554187</v>
      </c>
      <c r="E77" s="107">
        <v>3962.4632955999023</v>
      </c>
      <c r="F77" s="107">
        <v>3737.5118953290616</v>
      </c>
      <c r="G77" s="84">
        <v>6.01874740658277</v>
      </c>
    </row>
    <row r="78" spans="1:7" ht="12">
      <c r="A78" s="80" t="s">
        <v>65</v>
      </c>
      <c r="B78" s="107">
        <v>969.427198328333</v>
      </c>
      <c r="C78" s="107">
        <v>1036.7754483735998</v>
      </c>
      <c r="D78" s="108">
        <v>-6.49593411484779</v>
      </c>
      <c r="E78" s="107">
        <v>3580.225508849529</v>
      </c>
      <c r="F78" s="107">
        <v>3341.4748009971527</v>
      </c>
      <c r="G78" s="84">
        <v>7.14506982908053</v>
      </c>
    </row>
    <row r="79" spans="1:7" ht="12">
      <c r="A79" s="80" t="s">
        <v>66</v>
      </c>
      <c r="B79" s="107">
        <v>212.55875936792197</v>
      </c>
      <c r="C79" s="107">
        <v>254.50600937595493</v>
      </c>
      <c r="D79" s="108">
        <v>-16.4818308655607</v>
      </c>
      <c r="E79" s="107">
        <v>558.8446806309616</v>
      </c>
      <c r="F79" s="107">
        <v>598.6594707562056</v>
      </c>
      <c r="G79" s="84">
        <v>-6.65065735533279</v>
      </c>
    </row>
    <row r="80" spans="1:7" ht="12">
      <c r="A80" s="80" t="s">
        <v>67</v>
      </c>
      <c r="B80" s="107">
        <v>71265.56979401741</v>
      </c>
      <c r="C80" s="107">
        <v>66133.54678453004</v>
      </c>
      <c r="D80" s="108">
        <v>7.76009039135317</v>
      </c>
      <c r="E80" s="107">
        <v>194177.33002048483</v>
      </c>
      <c r="F80" s="107">
        <v>183126.54664943495</v>
      </c>
      <c r="G80" s="84">
        <v>6.03450650560498</v>
      </c>
    </row>
    <row r="81" spans="1:7" ht="12">
      <c r="A81" s="79"/>
      <c r="B81" s="107"/>
      <c r="C81" s="107"/>
      <c r="D81" s="108"/>
      <c r="E81" s="107"/>
      <c r="F81" s="107"/>
      <c r="G81" s="84"/>
    </row>
    <row r="82" spans="1:7" ht="12">
      <c r="A82" s="80" t="s">
        <v>68</v>
      </c>
      <c r="B82" s="107">
        <v>1640.2810589124824</v>
      </c>
      <c r="C82" s="107">
        <v>1456.281186860611</v>
      </c>
      <c r="D82" s="108">
        <v>12.6349137592398</v>
      </c>
      <c r="E82" s="107">
        <v>8442.138443927259</v>
      </c>
      <c r="F82" s="107">
        <v>7112.796148000369</v>
      </c>
      <c r="G82" s="84">
        <v>18.6894474165495</v>
      </c>
    </row>
    <row r="83" spans="1:7" ht="12">
      <c r="A83" s="80" t="s">
        <v>69</v>
      </c>
      <c r="B83" s="107">
        <v>1286.4956319711544</v>
      </c>
      <c r="C83" s="107">
        <v>1017.5289236867947</v>
      </c>
      <c r="D83" s="108">
        <v>26.4333231245965</v>
      </c>
      <c r="E83" s="107">
        <v>5767.201752065823</v>
      </c>
      <c r="F83" s="107">
        <v>5456.195538307221</v>
      </c>
      <c r="G83" s="84">
        <v>5.70005623103257</v>
      </c>
    </row>
    <row r="84" spans="1:7" ht="12">
      <c r="A84" s="80" t="s">
        <v>70</v>
      </c>
      <c r="B84" s="107">
        <v>120.39514071570233</v>
      </c>
      <c r="C84" s="107">
        <v>170.83536030937438</v>
      </c>
      <c r="D84" s="108">
        <v>-29.5256318728906</v>
      </c>
      <c r="E84" s="107">
        <v>1160.4966385243617</v>
      </c>
      <c r="F84" s="107">
        <v>694.2407438105797</v>
      </c>
      <c r="G84" s="84">
        <v>67.1605489695946</v>
      </c>
    </row>
    <row r="85" spans="1:7" ht="12">
      <c r="A85" s="80" t="s">
        <v>71</v>
      </c>
      <c r="B85" s="107">
        <v>250.38244961295175</v>
      </c>
      <c r="C85" s="107">
        <v>288.41544364940034</v>
      </c>
      <c r="D85" s="108">
        <v>-13.1868784678125</v>
      </c>
      <c r="E85" s="107">
        <v>1853.0525006232228</v>
      </c>
      <c r="F85" s="107">
        <v>1076.0587066157286</v>
      </c>
      <c r="G85" s="84">
        <v>72.2073795073122</v>
      </c>
    </row>
    <row r="86" spans="1:7" ht="12">
      <c r="A86" s="79"/>
      <c r="B86" s="107"/>
      <c r="C86" s="107"/>
      <c r="D86" s="108"/>
      <c r="E86" s="107"/>
      <c r="F86" s="107"/>
      <c r="G86" s="84"/>
    </row>
    <row r="87" spans="1:7" ht="12">
      <c r="A87" s="80" t="s">
        <v>72</v>
      </c>
      <c r="B87" s="107">
        <v>210.0008115384279</v>
      </c>
      <c r="C87" s="107">
        <v>293.57567559297723</v>
      </c>
      <c r="D87" s="108">
        <v>-28.4679116843523</v>
      </c>
      <c r="E87" s="107">
        <v>932.7912349010027</v>
      </c>
      <c r="F87" s="107">
        <v>1023.1769099310184</v>
      </c>
      <c r="G87" s="84">
        <v>-8.8338266972922</v>
      </c>
    </row>
    <row r="88" spans="1:7" ht="12">
      <c r="A88" s="80" t="s">
        <v>73</v>
      </c>
      <c r="B88" s="107">
        <v>2196.938781919233</v>
      </c>
      <c r="C88" s="107">
        <v>2157.416761148227</v>
      </c>
      <c r="D88" s="108">
        <v>1.8319140503002</v>
      </c>
      <c r="E88" s="107">
        <v>6922.090129851236</v>
      </c>
      <c r="F88" s="107">
        <v>7262.231053194283</v>
      </c>
      <c r="G88" s="84">
        <v>-4.68369734936258</v>
      </c>
    </row>
    <row r="89" spans="1:7" ht="12">
      <c r="A89" s="80" t="s">
        <v>74</v>
      </c>
      <c r="B89" s="107">
        <v>47.11497586803341</v>
      </c>
      <c r="C89" s="107">
        <v>43.44820735352555</v>
      </c>
      <c r="D89" s="108">
        <v>8.43940115796361</v>
      </c>
      <c r="E89" s="107">
        <v>109.34719876527362</v>
      </c>
      <c r="F89" s="107">
        <v>139.51190817865816</v>
      </c>
      <c r="G89" s="84">
        <v>-21.6216019171323</v>
      </c>
    </row>
    <row r="90" spans="1:7" ht="12">
      <c r="A90" s="80" t="s">
        <v>75</v>
      </c>
      <c r="B90" s="107">
        <v>29.4927405936014</v>
      </c>
      <c r="C90" s="107">
        <v>53.93339895497964</v>
      </c>
      <c r="D90" s="108">
        <v>-45.3163695130356</v>
      </c>
      <c r="E90" s="107">
        <v>368.2607617340732</v>
      </c>
      <c r="F90" s="107">
        <v>126.87843814900187</v>
      </c>
      <c r="G90" s="84">
        <v>190.246922256089</v>
      </c>
    </row>
    <row r="91" spans="1:7" ht="12">
      <c r="A91" s="80" t="s">
        <v>76</v>
      </c>
      <c r="B91" s="107">
        <v>182.76239416375626</v>
      </c>
      <c r="C91" s="107">
        <v>204.50335435882027</v>
      </c>
      <c r="D91" s="108">
        <v>-10.6311019998809</v>
      </c>
      <c r="E91" s="107">
        <v>729.5798505718967</v>
      </c>
      <c r="F91" s="107">
        <v>904.7036691623824</v>
      </c>
      <c r="G91" s="84">
        <v>-19.3570364042652</v>
      </c>
    </row>
    <row r="92" spans="1:7" ht="12">
      <c r="A92" s="80" t="s">
        <v>77</v>
      </c>
      <c r="B92" s="107">
        <v>803.0317298840955</v>
      </c>
      <c r="C92" s="107">
        <v>574.7465003551702</v>
      </c>
      <c r="D92" s="108">
        <v>39.7192900501098</v>
      </c>
      <c r="E92" s="107">
        <v>2381.8476706955025</v>
      </c>
      <c r="F92" s="107">
        <v>2203.0126701788386</v>
      </c>
      <c r="G92" s="84">
        <v>8.11774725299906</v>
      </c>
    </row>
    <row r="93" spans="1:7" ht="12">
      <c r="A93" s="79"/>
      <c r="B93" s="107"/>
      <c r="C93" s="107"/>
      <c r="D93" s="108"/>
      <c r="E93" s="107"/>
      <c r="F93" s="107"/>
      <c r="G93" s="84"/>
    </row>
    <row r="94" spans="1:7" ht="12">
      <c r="A94" s="80" t="s">
        <v>78</v>
      </c>
      <c r="B94" s="107"/>
      <c r="C94" s="107"/>
      <c r="D94" s="108"/>
      <c r="E94" s="107"/>
      <c r="F94" s="107"/>
      <c r="G94" s="84"/>
    </row>
    <row r="95" spans="1:7" ht="12">
      <c r="A95" s="87" t="s">
        <v>79</v>
      </c>
      <c r="B95" s="108">
        <v>29.650690386581118</v>
      </c>
      <c r="C95" s="108">
        <v>25.56339629656338</v>
      </c>
      <c r="D95" s="108">
        <v>4.08729409001774</v>
      </c>
      <c r="E95" s="108">
        <v>31.495553564253584</v>
      </c>
      <c r="F95" s="108">
        <v>29.343162002769525</v>
      </c>
      <c r="G95" s="84">
        <v>2.15239156148406</v>
      </c>
    </row>
    <row r="96" spans="1:7" ht="12">
      <c r="A96" s="87" t="s">
        <v>80</v>
      </c>
      <c r="B96" s="108">
        <v>70.34930961341452</v>
      </c>
      <c r="C96" s="108">
        <v>74.43660370342889</v>
      </c>
      <c r="D96" s="108">
        <v>-4.08729409001437</v>
      </c>
      <c r="E96" s="108">
        <v>68.50444643574765</v>
      </c>
      <c r="F96" s="108">
        <v>70.65683799722953</v>
      </c>
      <c r="G96" s="84">
        <v>-2.15239156148188</v>
      </c>
    </row>
    <row r="97" spans="1:7" ht="12">
      <c r="A97" s="80" t="s">
        <v>81</v>
      </c>
      <c r="B97" s="108">
        <v>4.20915635176114</v>
      </c>
      <c r="C97" s="108">
        <v>4.503510723141933</v>
      </c>
      <c r="D97" s="108">
        <v>-6.53610903751624</v>
      </c>
      <c r="E97" s="108">
        <v>4.202830513135989</v>
      </c>
      <c r="F97" s="108">
        <v>4.369323891262951</v>
      </c>
      <c r="G97" s="84">
        <v>-3.81050666579989</v>
      </c>
    </row>
    <row r="98" spans="1:7" ht="12">
      <c r="A98" s="79"/>
      <c r="B98" s="107"/>
      <c r="C98" s="107"/>
      <c r="D98" s="108"/>
      <c r="E98" s="107"/>
      <c r="F98" s="107"/>
      <c r="G98" s="84"/>
    </row>
    <row r="99" spans="1:7" ht="12">
      <c r="A99" s="80" t="s">
        <v>82</v>
      </c>
      <c r="B99" s="107">
        <v>989.9182494836944</v>
      </c>
      <c r="C99" s="107">
        <v>1057.3606131526305</v>
      </c>
      <c r="D99" s="108">
        <v>-6.37836919874004</v>
      </c>
      <c r="E99" s="107">
        <v>3098.300713982675</v>
      </c>
      <c r="F99" s="107">
        <v>2694.4913569199307</v>
      </c>
      <c r="G99" s="84">
        <v>14.9864780982017</v>
      </c>
    </row>
    <row r="100" spans="1:7" ht="12">
      <c r="A100" s="80" t="s">
        <v>83</v>
      </c>
      <c r="B100" s="107">
        <v>73670.16501390123</v>
      </c>
      <c r="C100" s="107">
        <v>68411.80330323437</v>
      </c>
      <c r="D100" s="108">
        <v>7.68633694299689</v>
      </c>
      <c r="E100" s="107">
        <v>204588.0951172317</v>
      </c>
      <c r="F100" s="107">
        <v>192614.98255784815</v>
      </c>
      <c r="G100" s="84">
        <v>6.21608578958164</v>
      </c>
    </row>
    <row r="101" spans="1:7" ht="12">
      <c r="A101" s="79"/>
      <c r="B101" s="107"/>
      <c r="C101" s="107"/>
      <c r="D101" s="108"/>
      <c r="E101" s="107"/>
      <c r="F101" s="107"/>
      <c r="G101" s="84"/>
    </row>
    <row r="102" spans="1:7" ht="17.25" customHeight="1">
      <c r="A102" s="80" t="s">
        <v>84</v>
      </c>
      <c r="B102" s="107">
        <v>13643.37453309364</v>
      </c>
      <c r="C102" s="107">
        <v>12907.592210668266</v>
      </c>
      <c r="D102" s="108">
        <v>5.70038400978644</v>
      </c>
      <c r="E102" s="107">
        <v>37492.04729881353</v>
      </c>
      <c r="F102" s="107">
        <v>32611.827348608273</v>
      </c>
      <c r="G102" s="84">
        <v>14.9645706695228</v>
      </c>
    </row>
    <row r="103" spans="1:7" ht="17.25" customHeight="1">
      <c r="A103" s="80" t="s">
        <v>85</v>
      </c>
      <c r="B103" s="107">
        <v>61016.708730288294</v>
      </c>
      <c r="C103" s="107">
        <v>56561.57170571571</v>
      </c>
      <c r="D103" s="108">
        <v>7.87661461699159</v>
      </c>
      <c r="E103" s="107">
        <v>170194.34853240036</v>
      </c>
      <c r="F103" s="107">
        <v>162697.64656615775</v>
      </c>
      <c r="G103" s="84">
        <v>4.60775071088334</v>
      </c>
    </row>
    <row r="104" spans="1:7" ht="12">
      <c r="A104" s="79"/>
      <c r="B104" s="107"/>
      <c r="C104" s="107"/>
      <c r="D104" s="108"/>
      <c r="E104" s="107"/>
      <c r="F104" s="107"/>
      <c r="G104" s="84"/>
    </row>
    <row r="105" spans="1:9" ht="12">
      <c r="A105" s="80" t="s">
        <v>86</v>
      </c>
      <c r="B105" s="107">
        <v>60623.025436121075</v>
      </c>
      <c r="C105" s="107">
        <v>56230.048714024226</v>
      </c>
      <c r="D105" s="108">
        <v>7.81250740940796</v>
      </c>
      <c r="E105" s="107">
        <v>168849.70545743225</v>
      </c>
      <c r="F105" s="107">
        <v>161868.87152419516</v>
      </c>
      <c r="G105" s="84">
        <v>4.31264755694157</v>
      </c>
      <c r="H105" s="109"/>
      <c r="I105" s="109"/>
    </row>
    <row r="106" spans="1:7" ht="12">
      <c r="A106" s="80"/>
      <c r="B106" s="107"/>
      <c r="C106" s="107"/>
      <c r="D106" s="108"/>
      <c r="E106" s="107"/>
      <c r="F106" s="107"/>
      <c r="G106" s="84"/>
    </row>
    <row r="107" spans="1:7" ht="12">
      <c r="A107" s="110" t="s">
        <v>87</v>
      </c>
      <c r="B107" s="107">
        <v>48.493339231523755</v>
      </c>
      <c r="C107" s="107">
        <v>49.076105570168494</v>
      </c>
      <c r="D107" s="108">
        <v>-1.1874747025546</v>
      </c>
      <c r="E107" s="107">
        <v>49.11456527054624</v>
      </c>
      <c r="F107" s="107">
        <v>48.372522659312075</v>
      </c>
      <c r="G107" s="84">
        <v>1.53401677324206</v>
      </c>
    </row>
    <row r="108" spans="1:7" ht="12">
      <c r="A108" s="111" t="s">
        <v>88</v>
      </c>
      <c r="B108" s="112">
        <v>2.4423521668216583</v>
      </c>
      <c r="C108" s="112">
        <v>2.5010916522371467</v>
      </c>
      <c r="D108" s="113">
        <v>-2.34855389497413</v>
      </c>
      <c r="E108" s="112">
        <v>2.238741555070679</v>
      </c>
      <c r="F108" s="112">
        <v>2.240316323237027</v>
      </c>
      <c r="G108" s="92">
        <v>-0.0702922239156242</v>
      </c>
    </row>
    <row r="109" spans="1:7" ht="12">
      <c r="A109" s="114" t="s">
        <v>89</v>
      </c>
      <c r="B109" s="96"/>
      <c r="C109" s="96"/>
      <c r="D109" s="115"/>
      <c r="E109" s="96"/>
      <c r="F109" s="96"/>
      <c r="G109" s="96"/>
    </row>
    <row r="110" ht="12">
      <c r="A110" s="103" t="s">
        <v>90</v>
      </c>
    </row>
    <row r="111" ht="12">
      <c r="A111" s="74" t="s">
        <v>92</v>
      </c>
    </row>
    <row r="112" ht="12">
      <c r="A112" s="74" t="s">
        <v>91</v>
      </c>
    </row>
  </sheetData>
  <sheetProtection/>
  <printOptions/>
  <pageMargins left="0.7" right="0.7" top="0.75" bottom="0.75" header="0.3" footer="0.3"/>
  <pageSetup fitToHeight="0" fitToWidth="1" horizontalDpi="600" verticalDpi="600" orientation="portrait" r:id="rId1"/>
  <rowBreaks count="1" manualBreakCount="1">
    <brk id="5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80"/>
  <sheetViews>
    <sheetView showGridLines="0" zoomScale="125" zoomScaleNormal="125" zoomScalePageLayoutView="0" workbookViewId="0" topLeftCell="A1">
      <selection activeCell="A1" sqref="A1:G1"/>
    </sheetView>
  </sheetViews>
  <sheetFormatPr defaultColWidth="37.421875" defaultRowHeight="12.75"/>
  <cols>
    <col min="1" max="1" width="29.8515625" style="119" customWidth="1"/>
    <col min="2" max="2" width="16.7109375" style="119" customWidth="1"/>
    <col min="3" max="8" width="9.7109375" style="119" customWidth="1"/>
    <col min="9" max="9" width="10.8515625" style="119" bestFit="1" customWidth="1"/>
    <col min="10" max="15" width="9.7109375" style="119" customWidth="1"/>
    <col min="16" max="16" width="16.7109375" style="119" customWidth="1"/>
    <col min="17" max="21" width="16.28125" style="119" customWidth="1"/>
    <col min="22" max="24" width="18.140625" style="119" customWidth="1"/>
    <col min="25" max="255" width="11.8515625" style="119" customWidth="1"/>
    <col min="256" max="16384" width="37.421875" style="119" customWidth="1"/>
  </cols>
  <sheetData>
    <row r="1" spans="1:14" ht="12.75">
      <c r="A1" s="353" t="str">
        <f>CONCATENATE('HL'!B3," 2018 ARRIVALS AT A GLANCE")</f>
        <v>MARCH 2018 ARRIVALS AT A GLANCE</v>
      </c>
      <c r="B1" s="353"/>
      <c r="C1" s="353"/>
      <c r="D1" s="353"/>
      <c r="E1" s="353"/>
      <c r="F1" s="353"/>
      <c r="G1" s="353"/>
      <c r="H1" s="118"/>
      <c r="I1" s="118"/>
      <c r="J1" s="118"/>
      <c r="K1" s="118"/>
      <c r="L1" s="118"/>
      <c r="M1" s="118"/>
      <c r="N1" s="118"/>
    </row>
    <row r="2" spans="1:14" ht="12.75">
      <c r="A2" s="120"/>
      <c r="B2" s="121"/>
      <c r="C2" s="122"/>
      <c r="D2" s="122"/>
      <c r="E2" s="123"/>
      <c r="F2" s="123"/>
      <c r="G2" s="124"/>
      <c r="H2"/>
      <c r="I2" s="118"/>
      <c r="J2" s="118"/>
      <c r="K2" s="118"/>
      <c r="L2" s="118"/>
      <c r="M2" s="118"/>
      <c r="N2" s="118"/>
    </row>
    <row r="3" spans="1:14" ht="12.75">
      <c r="A3" s="125" t="s">
        <v>117</v>
      </c>
      <c r="B3" s="126" t="str">
        <f>+'HL'!B4</f>
        <v>2018P</v>
      </c>
      <c r="C3" s="126" t="str">
        <f>+'HL'!C4</f>
        <v>2017P</v>
      </c>
      <c r="D3" s="126" t="s">
        <v>118</v>
      </c>
      <c r="E3" s="127" t="s">
        <v>119</v>
      </c>
      <c r="F3" s="127" t="s">
        <v>120</v>
      </c>
      <c r="G3" s="128" t="s">
        <v>118</v>
      </c>
      <c r="H3" s="326"/>
      <c r="I3" s="327"/>
      <c r="J3" s="327"/>
      <c r="K3" s="327"/>
      <c r="L3" s="327"/>
      <c r="M3" s="327"/>
      <c r="N3" s="118"/>
    </row>
    <row r="4" spans="1:14" s="134" customFormat="1" ht="12.75">
      <c r="A4" s="129" t="s">
        <v>121</v>
      </c>
      <c r="B4" s="130">
        <v>1610.9854822236991</v>
      </c>
      <c r="C4" s="130">
        <v>1419.0017949790704</v>
      </c>
      <c r="D4" s="130">
        <v>13.529488681686995</v>
      </c>
      <c r="E4" s="130">
        <v>4822.631956251316</v>
      </c>
      <c r="F4" s="130">
        <v>4380.0622997764585</v>
      </c>
      <c r="G4" s="130">
        <v>10.10418633765655</v>
      </c>
      <c r="H4" s="131"/>
      <c r="I4" s="328"/>
      <c r="J4" s="329"/>
      <c r="K4" s="329"/>
      <c r="L4" s="330"/>
      <c r="M4" s="330"/>
      <c r="N4" s="133"/>
    </row>
    <row r="5" spans="1:13" ht="12.75">
      <c r="A5" s="135" t="s">
        <v>122</v>
      </c>
      <c r="B5" s="136">
        <v>1606.9664642746097</v>
      </c>
      <c r="C5" s="136">
        <v>1416.5284172551367</v>
      </c>
      <c r="D5" s="136">
        <v>13.44399764238351</v>
      </c>
      <c r="E5" s="136">
        <v>4811.090137947989</v>
      </c>
      <c r="F5" s="136">
        <v>4367.913352211535</v>
      </c>
      <c r="G5" s="136">
        <v>10.14618995388421</v>
      </c>
      <c r="H5" s="331"/>
      <c r="I5" s="332"/>
      <c r="J5" s="333"/>
      <c r="K5" s="334"/>
      <c r="L5" s="334"/>
      <c r="M5" s="334"/>
    </row>
    <row r="6" spans="1:13" ht="12.75">
      <c r="A6" s="135" t="s">
        <v>123</v>
      </c>
      <c r="B6" s="136">
        <v>586.041875096096</v>
      </c>
      <c r="C6" s="136">
        <v>521.2085134690119</v>
      </c>
      <c r="D6" s="136">
        <v>12.439045017812944</v>
      </c>
      <c r="E6" s="136">
        <v>1669.936039091668</v>
      </c>
      <c r="F6" s="136">
        <v>1535.1955365341244</v>
      </c>
      <c r="G6" s="136">
        <v>8.77676487138148</v>
      </c>
      <c r="H6" s="335"/>
      <c r="I6" s="336"/>
      <c r="J6" s="333"/>
      <c r="K6" s="334"/>
      <c r="L6" s="334"/>
      <c r="M6" s="334"/>
    </row>
    <row r="7" spans="1:13" ht="12.75">
      <c r="A7" s="135" t="s">
        <v>124</v>
      </c>
      <c r="B7" s="136">
        <v>419.8572424961499</v>
      </c>
      <c r="C7" s="136">
        <v>343.8563918846942</v>
      </c>
      <c r="D7" s="136">
        <v>22.10249755570668</v>
      </c>
      <c r="E7" s="136">
        <v>1280.3309965168594</v>
      </c>
      <c r="F7" s="136">
        <v>1135.0533594881456</v>
      </c>
      <c r="G7" s="136">
        <v>12.799190083383127</v>
      </c>
      <c r="H7" s="335"/>
      <c r="I7" s="333"/>
      <c r="J7" s="333"/>
      <c r="K7" s="334"/>
      <c r="L7" s="334"/>
      <c r="M7" s="334"/>
    </row>
    <row r="8" spans="1:13" ht="12.75">
      <c r="A8" s="135" t="s">
        <v>125</v>
      </c>
      <c r="B8" s="136">
        <v>220.81909091109597</v>
      </c>
      <c r="C8" s="136">
        <v>187.19941921384537</v>
      </c>
      <c r="D8" s="136">
        <v>17.959282052496906</v>
      </c>
      <c r="E8" s="136">
        <v>615.5773392264473</v>
      </c>
      <c r="F8" s="136">
        <v>563.0829378935374</v>
      </c>
      <c r="G8" s="136">
        <v>9.322676607692749</v>
      </c>
      <c r="H8" s="335"/>
      <c r="I8" s="337"/>
      <c r="J8" s="333"/>
      <c r="K8" s="334"/>
      <c r="L8" s="334"/>
      <c r="M8" s="334"/>
    </row>
    <row r="9" spans="1:13" ht="12.75">
      <c r="A9" s="135" t="s">
        <v>126</v>
      </c>
      <c r="B9" s="136">
        <v>148.20749370593222</v>
      </c>
      <c r="C9" s="136">
        <v>138.2310704324206</v>
      </c>
      <c r="D9" s="136">
        <v>7.217207565783101</v>
      </c>
      <c r="E9" s="136">
        <v>468.2224430335188</v>
      </c>
      <c r="F9" s="136">
        <v>434.99843525804687</v>
      </c>
      <c r="G9" s="136">
        <v>7.637730410630783</v>
      </c>
      <c r="H9" s="335"/>
      <c r="I9" s="333"/>
      <c r="J9" s="333"/>
      <c r="K9" s="334"/>
      <c r="L9" s="334"/>
      <c r="M9" s="334"/>
    </row>
    <row r="10" spans="1:13" ht="12.75">
      <c r="A10" s="135" t="s">
        <v>127</v>
      </c>
      <c r="B10" s="136">
        <v>232.04076206533568</v>
      </c>
      <c r="C10" s="136">
        <v>226.0330222551645</v>
      </c>
      <c r="D10" s="136">
        <v>2.6579035887018154</v>
      </c>
      <c r="E10" s="136">
        <v>777.023320079496</v>
      </c>
      <c r="F10" s="136">
        <v>699.5830830376813</v>
      </c>
      <c r="G10" s="136">
        <v>11.06948394257321</v>
      </c>
      <c r="H10" s="335"/>
      <c r="I10" s="333"/>
      <c r="J10" s="333"/>
      <c r="K10" s="334"/>
      <c r="L10" s="334"/>
      <c r="M10" s="334"/>
    </row>
    <row r="11" spans="1:13" ht="12.75">
      <c r="A11" s="135" t="s">
        <v>128</v>
      </c>
      <c r="B11" s="136">
        <v>4.01901794908932</v>
      </c>
      <c r="C11" s="136">
        <v>2.47337772393363</v>
      </c>
      <c r="D11" s="136">
        <v>62.49107082186873</v>
      </c>
      <c r="E11" s="136">
        <v>11.541818303327076</v>
      </c>
      <c r="F11" s="136">
        <v>12.148947564923352</v>
      </c>
      <c r="G11" s="136">
        <v>-4.997381529155575</v>
      </c>
      <c r="H11" s="335"/>
      <c r="I11" s="333"/>
      <c r="J11" s="333"/>
      <c r="K11" s="334"/>
      <c r="L11" s="334"/>
      <c r="M11" s="334"/>
    </row>
    <row r="12" spans="1:13" ht="10.5" customHeight="1">
      <c r="A12" s="140"/>
      <c r="B12" s="141"/>
      <c r="C12" s="141"/>
      <c r="D12" s="142"/>
      <c r="E12" s="141"/>
      <c r="F12" s="141"/>
      <c r="G12" s="142"/>
      <c r="H12" s="327"/>
      <c r="I12" s="333"/>
      <c r="J12" s="333"/>
      <c r="K12" s="334"/>
      <c r="L12" s="334"/>
      <c r="M12" s="334"/>
    </row>
    <row r="13" spans="1:13" s="134" customFormat="1" ht="12.75">
      <c r="A13" s="129" t="s">
        <v>129</v>
      </c>
      <c r="B13" s="143">
        <v>7803045.611589126</v>
      </c>
      <c r="C13" s="143">
        <v>7074793.951787646</v>
      </c>
      <c r="D13" s="130">
        <v>10.293609464307686</v>
      </c>
      <c r="E13" s="143">
        <v>22929921.89743852</v>
      </c>
      <c r="F13" s="143">
        <v>21331855.26324721</v>
      </c>
      <c r="G13" s="130">
        <v>7.49145638984634</v>
      </c>
      <c r="H13" s="338"/>
      <c r="I13" s="339"/>
      <c r="J13" s="329"/>
      <c r="K13" s="340"/>
      <c r="L13" s="340"/>
      <c r="M13" s="340"/>
    </row>
    <row r="14" spans="1:13" ht="12.75">
      <c r="A14" s="135" t="s">
        <v>122</v>
      </c>
      <c r="B14" s="145">
        <v>7746234.499929304</v>
      </c>
      <c r="C14" s="145">
        <v>7036231.002187889</v>
      </c>
      <c r="D14" s="136">
        <v>10.090679193458008</v>
      </c>
      <c r="E14" s="145">
        <v>22767446.563948587</v>
      </c>
      <c r="F14" s="145">
        <v>21155927.44883103</v>
      </c>
      <c r="G14" s="136">
        <v>7.617340903703096</v>
      </c>
      <c r="H14" s="335"/>
      <c r="I14" s="339"/>
      <c r="J14" s="333"/>
      <c r="K14" s="333"/>
      <c r="L14" s="334"/>
      <c r="M14" s="341"/>
    </row>
    <row r="15" spans="1:13" ht="12.75">
      <c r="A15" s="135" t="s">
        <v>123</v>
      </c>
      <c r="B15" s="145">
        <v>3136510.480278195</v>
      </c>
      <c r="C15" s="145">
        <v>2809305.3387091947</v>
      </c>
      <c r="D15" s="136">
        <v>11.647190394738027</v>
      </c>
      <c r="E15" s="145">
        <v>8879481.732150726</v>
      </c>
      <c r="F15" s="145">
        <v>7978101.777735693</v>
      </c>
      <c r="G15" s="136">
        <v>11.298175675453193</v>
      </c>
      <c r="H15" s="335"/>
      <c r="I15" s="339"/>
      <c r="J15" s="333"/>
      <c r="K15" s="334"/>
      <c r="L15" s="334"/>
      <c r="M15" s="334"/>
    </row>
    <row r="16" spans="1:13" ht="12.75">
      <c r="A16" s="135" t="s">
        <v>124</v>
      </c>
      <c r="B16" s="145">
        <v>1968480.5330543395</v>
      </c>
      <c r="C16" s="145">
        <v>1746973.1645921739</v>
      </c>
      <c r="D16" s="136">
        <v>12.679494622567699</v>
      </c>
      <c r="E16" s="145">
        <v>5879249.0157369785</v>
      </c>
      <c r="F16" s="145">
        <v>5518300.322459355</v>
      </c>
      <c r="G16" s="136">
        <v>6.540939640573207</v>
      </c>
      <c r="H16" s="335"/>
      <c r="I16" s="339"/>
      <c r="J16" s="333"/>
      <c r="K16" s="334"/>
      <c r="L16" s="334"/>
      <c r="M16" s="334"/>
    </row>
    <row r="17" spans="1:13" ht="12.75">
      <c r="A17" s="135" t="s">
        <v>125</v>
      </c>
      <c r="B17" s="145">
        <v>814105.0273784408</v>
      </c>
      <c r="C17" s="145">
        <v>819564.7420057722</v>
      </c>
      <c r="D17" s="136">
        <v>-0.6661724629550836</v>
      </c>
      <c r="E17" s="145">
        <v>2272332.2180636274</v>
      </c>
      <c r="F17" s="145">
        <v>2266143.343674187</v>
      </c>
      <c r="G17" s="136">
        <v>0.27310162910552105</v>
      </c>
      <c r="H17" s="335"/>
      <c r="I17" s="337"/>
      <c r="J17" s="333"/>
      <c r="K17" s="334"/>
      <c r="L17" s="334"/>
      <c r="M17" s="334"/>
    </row>
    <row r="18" spans="1:13" ht="12.75">
      <c r="A18" s="135" t="s">
        <v>126</v>
      </c>
      <c r="B18" s="145">
        <v>892042.8423358169</v>
      </c>
      <c r="C18" s="145">
        <v>865026.788477761</v>
      </c>
      <c r="D18" s="136">
        <v>3.123146498803542</v>
      </c>
      <c r="E18" s="145">
        <v>2683763.385834172</v>
      </c>
      <c r="F18" s="145">
        <v>2599210.32618215</v>
      </c>
      <c r="G18" s="136">
        <v>3.2530287680188508</v>
      </c>
      <c r="H18" s="335"/>
      <c r="I18" s="333"/>
      <c r="J18" s="333"/>
      <c r="K18" s="334"/>
      <c r="L18" s="334"/>
      <c r="M18" s="334"/>
    </row>
    <row r="19" spans="1:13" ht="12.75">
      <c r="A19" s="135" t="s">
        <v>127</v>
      </c>
      <c r="B19" s="145">
        <v>935095.6168825114</v>
      </c>
      <c r="C19" s="145">
        <v>795360.9684029873</v>
      </c>
      <c r="D19" s="136">
        <v>17.56870830109989</v>
      </c>
      <c r="E19" s="145">
        <v>3052620.2121630833</v>
      </c>
      <c r="F19" s="145">
        <v>2794171.678779643</v>
      </c>
      <c r="G19" s="136">
        <v>9.249558119360724</v>
      </c>
      <c r="H19" s="335"/>
      <c r="I19" s="333"/>
      <c r="J19" s="333"/>
      <c r="K19" s="334"/>
      <c r="L19" s="334"/>
      <c r="M19" s="334"/>
    </row>
    <row r="20" spans="1:13" ht="12.75">
      <c r="A20" s="135" t="s">
        <v>128</v>
      </c>
      <c r="B20" s="145">
        <v>56811.11165982189</v>
      </c>
      <c r="C20" s="145">
        <v>38562.94959975703</v>
      </c>
      <c r="D20" s="136">
        <v>47.32045201277819</v>
      </c>
      <c r="E20" s="145">
        <v>162475.33348993186</v>
      </c>
      <c r="F20" s="145">
        <v>175927.81441617958</v>
      </c>
      <c r="G20" s="136">
        <v>-7.646591285687309</v>
      </c>
      <c r="H20" s="335"/>
      <c r="I20" s="333"/>
      <c r="J20" s="333"/>
      <c r="K20" s="334"/>
      <c r="L20" s="334"/>
      <c r="M20" s="334"/>
    </row>
    <row r="21" spans="1:13" ht="12.75">
      <c r="A21" s="140"/>
      <c r="B21" s="141"/>
      <c r="C21" s="141"/>
      <c r="D21" s="142"/>
      <c r="E21" s="141"/>
      <c r="F21" s="141"/>
      <c r="G21" s="142"/>
      <c r="H21" s="342"/>
      <c r="I21" s="333"/>
      <c r="J21" s="333"/>
      <c r="K21" s="334"/>
      <c r="L21" s="334"/>
      <c r="M21" s="334"/>
    </row>
    <row r="22" spans="1:13" s="134" customFormat="1" ht="12.75">
      <c r="A22" s="129" t="s">
        <v>131</v>
      </c>
      <c r="B22" s="143">
        <v>903550.1416240202</v>
      </c>
      <c r="C22" s="143">
        <v>802801.5770814227</v>
      </c>
      <c r="D22" s="130">
        <v>12.549622150577733</v>
      </c>
      <c r="E22" s="143">
        <v>2478603.935727443</v>
      </c>
      <c r="F22" s="143">
        <v>2264903.2400078187</v>
      </c>
      <c r="G22" s="130">
        <v>9.435312376474258</v>
      </c>
      <c r="H22" s="338"/>
      <c r="I22" s="339"/>
      <c r="J22" s="329"/>
      <c r="K22" s="340"/>
      <c r="L22" s="340"/>
      <c r="M22" s="340"/>
    </row>
    <row r="23" spans="1:13" ht="12.75">
      <c r="A23" s="135" t="s">
        <v>122</v>
      </c>
      <c r="B23" s="145">
        <v>890366.468972534</v>
      </c>
      <c r="C23" s="145">
        <v>792670.5770814228</v>
      </c>
      <c r="D23" s="136">
        <v>12.324904533586079</v>
      </c>
      <c r="E23" s="145">
        <v>2438646.5937276627</v>
      </c>
      <c r="F23" s="145">
        <v>2223938.627472206</v>
      </c>
      <c r="G23" s="136">
        <v>9.654401591985472</v>
      </c>
      <c r="H23" s="343"/>
      <c r="I23" s="336"/>
      <c r="J23" s="344"/>
      <c r="K23" s="345"/>
      <c r="L23" s="345"/>
      <c r="M23" s="334"/>
    </row>
    <row r="24" spans="1:13" ht="12.75">
      <c r="A24" s="135" t="s">
        <v>123</v>
      </c>
      <c r="B24" s="145">
        <v>364289.5729568979</v>
      </c>
      <c r="C24" s="145">
        <v>320246.7489539266</v>
      </c>
      <c r="D24" s="136">
        <v>13.752777864829358</v>
      </c>
      <c r="E24" s="145">
        <v>962462.1699909422</v>
      </c>
      <c r="F24" s="145">
        <v>848431.6963138035</v>
      </c>
      <c r="G24" s="136">
        <v>13.44014776588014</v>
      </c>
      <c r="H24" s="343"/>
      <c r="I24" s="336"/>
      <c r="J24" s="344"/>
      <c r="K24" s="345"/>
      <c r="L24" s="345"/>
      <c r="M24" s="334"/>
    </row>
    <row r="25" spans="1:13" ht="12.75">
      <c r="A25" s="135" t="s">
        <v>124</v>
      </c>
      <c r="B25" s="145">
        <v>213097.38613703713</v>
      </c>
      <c r="C25" s="145">
        <v>185278.33862394423</v>
      </c>
      <c r="D25" s="136">
        <v>15.014732817502562</v>
      </c>
      <c r="E25" s="145">
        <v>567494.7214605771</v>
      </c>
      <c r="F25" s="145">
        <v>517888.05594543705</v>
      </c>
      <c r="G25" s="136">
        <v>9.578646378430179</v>
      </c>
      <c r="H25" s="343"/>
      <c r="I25" s="336"/>
      <c r="J25" s="344"/>
      <c r="K25" s="345"/>
      <c r="L25" s="345"/>
      <c r="M25" s="334"/>
    </row>
    <row r="26" spans="1:13" ht="12.75">
      <c r="A26" s="135" t="s">
        <v>125</v>
      </c>
      <c r="B26" s="145">
        <v>139249.6039190413</v>
      </c>
      <c r="C26" s="145">
        <v>136734.84317576283</v>
      </c>
      <c r="D26" s="136">
        <v>1.839151371275527</v>
      </c>
      <c r="E26" s="145">
        <v>382664.96128314856</v>
      </c>
      <c r="F26" s="145">
        <v>383701.94162083406</v>
      </c>
      <c r="G26" s="136">
        <v>-0.2702567345124973</v>
      </c>
      <c r="H26" s="343"/>
      <c r="I26" s="337"/>
      <c r="J26" s="344"/>
      <c r="K26" s="345"/>
      <c r="L26" s="345"/>
      <c r="M26" s="334"/>
    </row>
    <row r="27" spans="1:13" ht="12.75">
      <c r="A27" s="135" t="s">
        <v>126</v>
      </c>
      <c r="B27" s="145">
        <v>74660.08326338168</v>
      </c>
      <c r="C27" s="145">
        <v>69469.16391638626</v>
      </c>
      <c r="D27" s="136">
        <v>7.472264029610698</v>
      </c>
      <c r="E27" s="145">
        <v>207686.3958312237</v>
      </c>
      <c r="F27" s="145">
        <v>195309.473914765</v>
      </c>
      <c r="G27" s="136">
        <v>6.337082205167421</v>
      </c>
      <c r="H27" s="343"/>
      <c r="I27" s="344"/>
      <c r="J27" s="344"/>
      <c r="K27" s="345"/>
      <c r="L27" s="345"/>
      <c r="M27" s="334"/>
    </row>
    <row r="28" spans="1:13" ht="12.75">
      <c r="A28" s="135" t="s">
        <v>127</v>
      </c>
      <c r="B28" s="145">
        <v>99069.82269617601</v>
      </c>
      <c r="C28" s="145">
        <v>80941.48241140298</v>
      </c>
      <c r="D28" s="136">
        <v>22.396847382448136</v>
      </c>
      <c r="E28" s="145">
        <v>318338.34516177094</v>
      </c>
      <c r="F28" s="145">
        <v>278607.4596773663</v>
      </c>
      <c r="G28" s="136">
        <v>14.260524657313155</v>
      </c>
      <c r="H28" s="337"/>
      <c r="I28" s="344"/>
      <c r="J28" s="344"/>
      <c r="K28" s="345"/>
      <c r="L28" s="345"/>
      <c r="M28" s="334"/>
    </row>
    <row r="29" spans="1:13" ht="12.75">
      <c r="A29" s="135" t="s">
        <v>128</v>
      </c>
      <c r="B29" s="145">
        <v>13183.672651486157</v>
      </c>
      <c r="C29" s="145">
        <v>10130.99999999991</v>
      </c>
      <c r="D29" s="136">
        <v>30.131997349583184</v>
      </c>
      <c r="E29" s="145">
        <v>39957.34199978051</v>
      </c>
      <c r="F29" s="145">
        <v>40964.61253561255</v>
      </c>
      <c r="G29" s="136">
        <v>-2.4588796853781236</v>
      </c>
      <c r="H29" s="343"/>
      <c r="I29" s="344"/>
      <c r="J29" s="344"/>
      <c r="K29" s="345"/>
      <c r="L29" s="345"/>
      <c r="M29" s="334"/>
    </row>
    <row r="30" spans="1:12" ht="12.75">
      <c r="A30" s="140"/>
      <c r="B30" s="141"/>
      <c r="C30" s="141"/>
      <c r="D30" s="142"/>
      <c r="E30" s="141"/>
      <c r="F30" s="141"/>
      <c r="G30" s="142"/>
      <c r="H30" s="148"/>
      <c r="I30" s="149"/>
      <c r="J30" s="147"/>
      <c r="K30" s="148"/>
      <c r="L30" s="148"/>
    </row>
    <row r="31" spans="1:13" s="134" customFormat="1" ht="12.75">
      <c r="A31" s="129" t="s">
        <v>132</v>
      </c>
      <c r="B31" s="150">
        <v>8.635985156910177</v>
      </c>
      <c r="C31" s="150">
        <v>8.812630858932778</v>
      </c>
      <c r="D31" s="130">
        <v>-2.0044604710016456</v>
      </c>
      <c r="E31" s="150">
        <v>9.251143987516036</v>
      </c>
      <c r="F31" s="150">
        <v>9.418439996215278</v>
      </c>
      <c r="G31" s="130">
        <v>-1.7762602805397654</v>
      </c>
      <c r="H31" s="151"/>
      <c r="I31" s="152"/>
      <c r="J31" s="153"/>
      <c r="K31" s="154"/>
      <c r="L31" s="152"/>
      <c r="M31" s="155"/>
    </row>
    <row r="32" spans="1:13" ht="12.75">
      <c r="A32" s="135" t="s">
        <v>122</v>
      </c>
      <c r="B32" s="156">
        <v>8.700051911061196</v>
      </c>
      <c r="C32" s="156">
        <v>8.876614328356899</v>
      </c>
      <c r="D32" s="136">
        <v>-1.9890738829517751</v>
      </c>
      <c r="E32" s="156">
        <v>9.336099220980913</v>
      </c>
      <c r="F32" s="156">
        <v>9.512819817729177</v>
      </c>
      <c r="G32" s="136">
        <v>-1.8577099128789132</v>
      </c>
      <c r="H32" s="139"/>
      <c r="I32" s="157"/>
      <c r="J32" s="138"/>
      <c r="L32" s="157"/>
      <c r="M32" s="157"/>
    </row>
    <row r="33" spans="1:13" ht="12.75">
      <c r="A33" s="135" t="s">
        <v>123</v>
      </c>
      <c r="B33" s="156">
        <v>8.609937569224089</v>
      </c>
      <c r="C33" s="156">
        <v>8.772314934923399</v>
      </c>
      <c r="D33" s="136">
        <v>-1.8510207043852311</v>
      </c>
      <c r="E33" s="156">
        <v>9.22579817577068</v>
      </c>
      <c r="F33" s="156">
        <v>9.403351869570992</v>
      </c>
      <c r="G33" s="136">
        <v>-1.888195786598934</v>
      </c>
      <c r="H33" s="139"/>
      <c r="I33" s="157"/>
      <c r="J33" s="138"/>
      <c r="L33" s="157"/>
      <c r="M33" s="157"/>
    </row>
    <row r="34" spans="1:13" ht="12.75">
      <c r="A34" s="135" t="s">
        <v>124</v>
      </c>
      <c r="B34" s="156">
        <v>9.23746916251926</v>
      </c>
      <c r="C34" s="156">
        <v>9.42891207664578</v>
      </c>
      <c r="D34" s="136">
        <v>-2.030381793470115</v>
      </c>
      <c r="E34" s="156">
        <v>10.360006522360932</v>
      </c>
      <c r="F34" s="156">
        <v>10.655392143356835</v>
      </c>
      <c r="G34" s="136">
        <v>-2.772170343632663</v>
      </c>
      <c r="H34" s="139"/>
      <c r="I34" s="157"/>
      <c r="J34" s="138"/>
      <c r="L34" s="157"/>
      <c r="M34" s="157"/>
    </row>
    <row r="35" spans="1:13" ht="12.75">
      <c r="A35" s="135" t="s">
        <v>125</v>
      </c>
      <c r="B35" s="156">
        <v>5.846372301724862</v>
      </c>
      <c r="C35" s="156">
        <v>5.993825150713637</v>
      </c>
      <c r="D35" s="136">
        <v>-2.4600792529161364</v>
      </c>
      <c r="E35" s="156">
        <v>5.93817685957989</v>
      </c>
      <c r="F35" s="156">
        <v>5.905999156797441</v>
      </c>
      <c r="G35" s="136">
        <v>0.5448308055617357</v>
      </c>
      <c r="H35" s="139"/>
      <c r="I35" s="157"/>
      <c r="J35" s="138"/>
      <c r="L35" s="157"/>
      <c r="M35" s="157"/>
    </row>
    <row r="36" spans="1:13" ht="12.75">
      <c r="A36" s="135" t="s">
        <v>126</v>
      </c>
      <c r="B36" s="156">
        <v>11.948055819719862</v>
      </c>
      <c r="C36" s="156">
        <v>12.451953351834138</v>
      </c>
      <c r="D36" s="136">
        <v>-4.046734820445286</v>
      </c>
      <c r="E36" s="156">
        <v>12.922191533503868</v>
      </c>
      <c r="F36" s="156">
        <v>13.308163060827614</v>
      </c>
      <c r="G36" s="136">
        <v>-2.900261482817612</v>
      </c>
      <c r="H36" s="139"/>
      <c r="I36" s="157"/>
      <c r="J36" s="138"/>
      <c r="L36" s="157"/>
      <c r="M36" s="157"/>
    </row>
    <row r="37" spans="1:13" ht="12.75">
      <c r="A37" s="135" t="s">
        <v>127</v>
      </c>
      <c r="B37" s="156">
        <v>9.43875330987753</v>
      </c>
      <c r="C37" s="156">
        <v>9.826370171482521</v>
      </c>
      <c r="D37" s="136">
        <v>-3.944659674331308</v>
      </c>
      <c r="E37" s="156">
        <v>9.589231892915144</v>
      </c>
      <c r="F37" s="156">
        <v>10.029062689187707</v>
      </c>
      <c r="G37" s="136">
        <v>-4.38556233920786</v>
      </c>
      <c r="H37" s="139"/>
      <c r="I37" s="157"/>
      <c r="J37" s="138"/>
      <c r="L37" s="157"/>
      <c r="M37" s="157"/>
    </row>
    <row r="38" spans="1:10" ht="12.75">
      <c r="A38" s="135" t="s">
        <v>128</v>
      </c>
      <c r="B38" s="156">
        <v>4.309202235343559</v>
      </c>
      <c r="C38" s="156">
        <v>3.8064307175754974</v>
      </c>
      <c r="D38" s="136">
        <v>13.208476787626955</v>
      </c>
      <c r="E38" s="156">
        <v>4.066219757330814</v>
      </c>
      <c r="F38" s="156">
        <v>4.294629035322545</v>
      </c>
      <c r="G38" s="136">
        <v>-5.318486791597277</v>
      </c>
      <c r="H38" s="139"/>
      <c r="J38" s="138"/>
    </row>
    <row r="39" spans="1:10" ht="12.75">
      <c r="A39" s="140"/>
      <c r="B39" s="141"/>
      <c r="C39" s="141"/>
      <c r="D39" s="142"/>
      <c r="E39" s="141"/>
      <c r="F39" s="141"/>
      <c r="G39" s="142"/>
      <c r="J39" s="138"/>
    </row>
    <row r="40" spans="1:10" s="134" customFormat="1" ht="12.75">
      <c r="A40" s="129" t="s">
        <v>133</v>
      </c>
      <c r="B40" s="130">
        <v>206.45598685608792</v>
      </c>
      <c r="C40" s="130">
        <v>200.5714660595196</v>
      </c>
      <c r="D40" s="130">
        <v>2.933877341666391</v>
      </c>
      <c r="E40" s="130">
        <v>210.32047024940144</v>
      </c>
      <c r="F40" s="130">
        <v>205.32964647115787</v>
      </c>
      <c r="G40" s="130">
        <v>2.4306396392420604</v>
      </c>
      <c r="H40" s="144"/>
      <c r="J40" s="132"/>
    </row>
    <row r="41" spans="1:14" ht="12.75">
      <c r="A41" s="135" t="s">
        <v>122</v>
      </c>
      <c r="B41" s="136">
        <v>207.4513060880452</v>
      </c>
      <c r="C41" s="136">
        <v>201.31920296742283</v>
      </c>
      <c r="D41" s="136">
        <v>3.045960360579536</v>
      </c>
      <c r="E41" s="136">
        <v>211.31443635695948</v>
      </c>
      <c r="F41" s="136">
        <v>206.4628630806202</v>
      </c>
      <c r="G41" s="136">
        <v>2.3498527550907866</v>
      </c>
      <c r="H41" s="139"/>
      <c r="I41" s="158"/>
      <c r="J41" s="138"/>
      <c r="K41" s="159"/>
      <c r="L41" s="159"/>
      <c r="M41" s="159"/>
      <c r="N41" s="159"/>
    </row>
    <row r="42" spans="1:14" ht="12.75">
      <c r="A42" s="135" t="s">
        <v>123</v>
      </c>
      <c r="B42" s="136">
        <v>186.84518313617005</v>
      </c>
      <c r="C42" s="136">
        <v>185.5293215327367</v>
      </c>
      <c r="D42" s="136">
        <v>0.7092472459676147</v>
      </c>
      <c r="E42" s="136">
        <v>188.06683649623182</v>
      </c>
      <c r="F42" s="136">
        <v>192.42616593565646</v>
      </c>
      <c r="G42" s="136">
        <v>-2.265455645404435</v>
      </c>
      <c r="H42" s="139"/>
      <c r="I42" s="159"/>
      <c r="J42" s="138"/>
      <c r="K42" s="159"/>
      <c r="L42" s="159"/>
      <c r="M42" s="159"/>
      <c r="N42" s="159"/>
    </row>
    <row r="43" spans="1:14" ht="12.75">
      <c r="A43" s="135" t="s">
        <v>124</v>
      </c>
      <c r="B43" s="136">
        <v>213.29001503748162</v>
      </c>
      <c r="C43" s="136">
        <v>196.82980760896032</v>
      </c>
      <c r="D43" s="136">
        <v>8.362659918472627</v>
      </c>
      <c r="E43" s="136">
        <v>217.77118014389237</v>
      </c>
      <c r="F43" s="136">
        <v>205.68894281967667</v>
      </c>
      <c r="G43" s="136">
        <v>5.874033459741179</v>
      </c>
      <c r="H43" s="139"/>
      <c r="I43" s="159"/>
      <c r="J43" s="138"/>
      <c r="K43" s="159"/>
      <c r="L43" s="159"/>
      <c r="M43" s="159"/>
      <c r="N43" s="159"/>
    </row>
    <row r="44" spans="1:14" ht="12.75">
      <c r="A44" s="135" t="s">
        <v>125</v>
      </c>
      <c r="B44" s="136">
        <v>271.2415271800638</v>
      </c>
      <c r="C44" s="136">
        <v>228.41321694208136</v>
      </c>
      <c r="D44" s="136">
        <v>18.750364278982335</v>
      </c>
      <c r="E44" s="136">
        <v>270.9011183897277</v>
      </c>
      <c r="F44" s="136">
        <v>248.47631085004045</v>
      </c>
      <c r="G44" s="136">
        <v>9.02492775386583</v>
      </c>
      <c r="H44" s="139"/>
      <c r="I44" s="159"/>
      <c r="J44" s="138"/>
      <c r="K44" s="159"/>
      <c r="L44" s="159"/>
      <c r="M44" s="159"/>
      <c r="N44" s="159"/>
    </row>
    <row r="45" spans="1:14" ht="12.75">
      <c r="A45" s="135" t="s">
        <v>126</v>
      </c>
      <c r="B45" s="136">
        <v>166.1439189600473</v>
      </c>
      <c r="C45" s="136">
        <v>159.79975680946717</v>
      </c>
      <c r="D45" s="136">
        <v>3.9700699658413274</v>
      </c>
      <c r="E45" s="136">
        <v>174.46487477434047</v>
      </c>
      <c r="F45" s="136">
        <v>167.35792054850535</v>
      </c>
      <c r="G45" s="136">
        <v>4.246559829700636</v>
      </c>
      <c r="H45" s="139"/>
      <c r="I45" s="160"/>
      <c r="J45" s="160"/>
      <c r="K45" s="159"/>
      <c r="L45" s="159"/>
      <c r="M45" s="159"/>
      <c r="N45" s="159"/>
    </row>
    <row r="46" spans="1:14" ht="12.75">
      <c r="A46" s="135" t="s">
        <v>127</v>
      </c>
      <c r="B46" s="136">
        <v>248.1465615665377</v>
      </c>
      <c r="C46" s="136">
        <v>284.1892313486521</v>
      </c>
      <c r="D46" s="136">
        <v>-12.682630376622573</v>
      </c>
      <c r="E46" s="136">
        <v>254.54306991202753</v>
      </c>
      <c r="F46" s="136">
        <v>250.37226178715864</v>
      </c>
      <c r="G46" s="136">
        <v>1.6658427315780377</v>
      </c>
      <c r="H46" s="139"/>
      <c r="I46" s="159"/>
      <c r="J46" s="138"/>
      <c r="K46" s="159"/>
      <c r="L46" s="159"/>
      <c r="M46" s="159"/>
      <c r="N46" s="159"/>
    </row>
    <row r="47" spans="1:14" ht="12.75">
      <c r="A47" s="135" t="s">
        <v>128</v>
      </c>
      <c r="B47" s="136">
        <v>70.74351885868238</v>
      </c>
      <c r="C47" s="136">
        <v>64.13870696107784</v>
      </c>
      <c r="D47" s="136">
        <v>10.297700422324741</v>
      </c>
      <c r="E47" s="136">
        <v>71.03735721239366</v>
      </c>
      <c r="F47" s="136">
        <v>69.05643434064085</v>
      </c>
      <c r="G47" s="136">
        <v>2.8685565518505207</v>
      </c>
      <c r="H47" s="139"/>
      <c r="I47" s="159"/>
      <c r="J47" s="138"/>
      <c r="K47" s="159"/>
      <c r="L47" s="159"/>
      <c r="M47" s="159"/>
      <c r="N47" s="159"/>
    </row>
    <row r="48" spans="1:14" ht="12.75">
      <c r="A48" s="135"/>
      <c r="B48" s="136"/>
      <c r="C48" s="136"/>
      <c r="D48" s="161"/>
      <c r="E48" s="136"/>
      <c r="F48" s="136"/>
      <c r="G48" s="161"/>
      <c r="H48" s="139"/>
      <c r="I48" s="159"/>
      <c r="J48" s="138"/>
      <c r="K48" s="159"/>
      <c r="L48" s="159"/>
      <c r="M48" s="159"/>
      <c r="N48" s="159"/>
    </row>
    <row r="49" spans="1:14" s="134" customFormat="1" ht="12.75">
      <c r="A49" s="129" t="s">
        <v>134</v>
      </c>
      <c r="B49" s="130">
        <v>1782.9508380444177</v>
      </c>
      <c r="C49" s="130">
        <v>1767.5622912175104</v>
      </c>
      <c r="D49" s="130">
        <v>0.8706084590833552</v>
      </c>
      <c r="E49" s="130">
        <v>1945.7049537992953</v>
      </c>
      <c r="F49" s="130">
        <v>1933.8849547326965</v>
      </c>
      <c r="G49" s="130">
        <v>0.6112048722273888</v>
      </c>
      <c r="H49" s="144"/>
      <c r="I49" s="162"/>
      <c r="J49" s="132"/>
      <c r="K49" s="162"/>
      <c r="L49" s="162"/>
      <c r="M49" s="162"/>
      <c r="N49" s="162"/>
    </row>
    <row r="50" spans="1:10" ht="12.75">
      <c r="A50" s="135" t="s">
        <v>122</v>
      </c>
      <c r="B50" s="136">
        <v>1804.8371319834387</v>
      </c>
      <c r="C50" s="136">
        <v>1787.0329216340162</v>
      </c>
      <c r="D50" s="136">
        <v>0.9963000756104012</v>
      </c>
      <c r="E50" s="136">
        <v>1972.8525446542299</v>
      </c>
      <c r="F50" s="136">
        <v>1964.0440155384297</v>
      </c>
      <c r="G50" s="136">
        <v>0.4484893946424817</v>
      </c>
      <c r="H50" s="139"/>
      <c r="J50" s="138"/>
    </row>
    <row r="51" spans="1:10" ht="12.75">
      <c r="A51" s="135" t="s">
        <v>123</v>
      </c>
      <c r="B51" s="136">
        <v>1608.7253619126654</v>
      </c>
      <c r="C51" s="136">
        <v>1627.5216381478313</v>
      </c>
      <c r="D51" s="136">
        <v>-1.1549017717857546</v>
      </c>
      <c r="E51" s="136">
        <v>1735.0666770698986</v>
      </c>
      <c r="F51" s="136">
        <v>1809.4509472054333</v>
      </c>
      <c r="G51" s="136">
        <v>-4.110875193959574</v>
      </c>
      <c r="H51" s="139"/>
      <c r="J51" s="138"/>
    </row>
    <row r="52" spans="1:10" ht="12.75">
      <c r="A52" s="135" t="s">
        <v>124</v>
      </c>
      <c r="B52" s="136">
        <v>1970.2599365820054</v>
      </c>
      <c r="C52" s="136">
        <v>1855.8909500079913</v>
      </c>
      <c r="D52" s="136">
        <v>6.162484200568019</v>
      </c>
      <c r="E52" s="136">
        <v>2256.110846672962</v>
      </c>
      <c r="F52" s="136">
        <v>2191.6963452961563</v>
      </c>
      <c r="G52" s="136">
        <v>2.9390249025624815</v>
      </c>
      <c r="H52" s="139"/>
      <c r="J52" s="138"/>
    </row>
    <row r="53" spans="1:10" ht="12.75">
      <c r="A53" s="135" t="s">
        <v>125</v>
      </c>
      <c r="B53" s="136">
        <v>1585.7789515830764</v>
      </c>
      <c r="C53" s="136">
        <v>1369.0688844628576</v>
      </c>
      <c r="D53" s="136">
        <v>15.829011204592769</v>
      </c>
      <c r="E53" s="136">
        <v>1608.6587524561933</v>
      </c>
      <c r="F53" s="136">
        <v>1467.500882364478</v>
      </c>
      <c r="G53" s="136">
        <v>9.618929146010302</v>
      </c>
      <c r="H53" s="139"/>
      <c r="J53" s="138"/>
    </row>
    <row r="54" spans="1:10" ht="12.75">
      <c r="A54" s="135" t="s">
        <v>126</v>
      </c>
      <c r="B54" s="136">
        <v>1985.0968178416585</v>
      </c>
      <c r="C54" s="136">
        <v>1989.8191174259248</v>
      </c>
      <c r="D54" s="136">
        <v>-0.2373230583076924</v>
      </c>
      <c r="E54" s="136">
        <v>2254.468527702795</v>
      </c>
      <c r="F54" s="136">
        <v>2227.2264961805413</v>
      </c>
      <c r="G54" s="136">
        <v>1.2231370077974146</v>
      </c>
      <c r="H54" s="139"/>
      <c r="J54" s="138"/>
    </row>
    <row r="55" spans="1:10" ht="12.75">
      <c r="A55" s="135" t="s">
        <v>127</v>
      </c>
      <c r="B55" s="136">
        <v>2342.194179320886</v>
      </c>
      <c r="C55" s="136">
        <v>2792.5485859809396</v>
      </c>
      <c r="D55" s="136">
        <v>-16.127003444842746</v>
      </c>
      <c r="E55" s="136">
        <v>2440.8725241209436</v>
      </c>
      <c r="F55" s="136">
        <v>2510.99910909713</v>
      </c>
      <c r="G55" s="136">
        <v>-2.7927761790963457</v>
      </c>
      <c r="H55" s="139"/>
      <c r="J55" s="138"/>
    </row>
    <row r="56" spans="1:14" ht="12.75">
      <c r="A56" s="163" t="s">
        <v>128</v>
      </c>
      <c r="B56" s="164">
        <v>304.8481296019033</v>
      </c>
      <c r="C56" s="164">
        <v>244.1395443622201</v>
      </c>
      <c r="D56" s="164">
        <v>24.866346579893772</v>
      </c>
      <c r="E56" s="164">
        <v>288.85350540560177</v>
      </c>
      <c r="F56" s="164">
        <v>296.5717679951611</v>
      </c>
      <c r="G56" s="164">
        <v>-2.6024940410664055</v>
      </c>
      <c r="H56" s="139"/>
      <c r="I56" s="122"/>
      <c r="J56" s="138"/>
      <c r="K56" s="122"/>
      <c r="L56" s="122"/>
      <c r="M56" s="122"/>
      <c r="N56" s="122"/>
    </row>
    <row r="57" spans="1:7" s="137" customFormat="1" ht="5.25" customHeight="1">
      <c r="A57" s="165"/>
      <c r="B57" s="118"/>
      <c r="C57" s="118"/>
      <c r="D57" s="118"/>
      <c r="E57" s="166"/>
      <c r="F57" s="118"/>
      <c r="G57" s="118"/>
    </row>
    <row r="58" spans="1:7" s="137" customFormat="1" ht="12.75">
      <c r="A58" s="118" t="s">
        <v>135</v>
      </c>
      <c r="B58" s="118"/>
      <c r="C58" s="118"/>
      <c r="D58" s="118"/>
      <c r="E58" s="166"/>
      <c r="F58" s="118"/>
      <c r="G58" s="118"/>
    </row>
    <row r="59" spans="1:7" s="137" customFormat="1" ht="12.75">
      <c r="A59" s="118" t="s">
        <v>136</v>
      </c>
      <c r="B59" s="118"/>
      <c r="C59" s="118"/>
      <c r="D59" s="118"/>
      <c r="E59" s="166"/>
      <c r="F59" s="118"/>
      <c r="G59" s="118"/>
    </row>
    <row r="60" spans="1:14" s="137" customFormat="1" ht="12.75">
      <c r="A60" s="118"/>
      <c r="B60" s="118"/>
      <c r="C60" s="118"/>
      <c r="D60" s="118"/>
      <c r="E60" s="166"/>
      <c r="F60" s="118"/>
      <c r="G60" s="118"/>
      <c r="H60" s="118"/>
      <c r="I60" s="118"/>
      <c r="J60" s="118"/>
      <c r="K60" s="118"/>
      <c r="L60" s="118"/>
      <c r="M60" s="118"/>
      <c r="N60" s="118"/>
    </row>
    <row r="61" spans="1:14" s="137" customFormat="1" ht="12.75">
      <c r="A61" s="167" t="s">
        <v>137</v>
      </c>
      <c r="B61" s="167"/>
      <c r="C61" s="167"/>
      <c r="D61" s="167"/>
      <c r="E61" s="167"/>
      <c r="F61" s="167"/>
      <c r="G61" s="167"/>
      <c r="H61" s="167"/>
      <c r="I61" s="167"/>
      <c r="J61" s="167"/>
      <c r="K61" s="167"/>
      <c r="L61" s="167"/>
      <c r="M61" s="167"/>
      <c r="N61" s="167"/>
    </row>
    <row r="62" spans="1:15" ht="12.75">
      <c r="A62" s="122"/>
      <c r="B62" s="122"/>
      <c r="C62" s="122"/>
      <c r="D62" s="122"/>
      <c r="E62" s="122"/>
      <c r="F62" s="122"/>
      <c r="G62" s="122"/>
      <c r="H62" s="122"/>
      <c r="I62" s="122"/>
      <c r="J62" s="122"/>
      <c r="K62" s="122"/>
      <c r="L62" s="122"/>
      <c r="M62" s="122"/>
      <c r="N62" s="122"/>
      <c r="O62" s="122"/>
    </row>
    <row r="63" spans="1:14" ht="12.75">
      <c r="A63" s="168" t="str">
        <f>+'HL'!B4</f>
        <v>2018P</v>
      </c>
      <c r="B63" s="169" t="s">
        <v>138</v>
      </c>
      <c r="C63" s="170" t="s">
        <v>139</v>
      </c>
      <c r="D63" s="170" t="s">
        <v>140</v>
      </c>
      <c r="E63" s="170" t="s">
        <v>141</v>
      </c>
      <c r="F63" s="170" t="s">
        <v>142</v>
      </c>
      <c r="G63" s="170" t="s">
        <v>143</v>
      </c>
      <c r="H63" s="170" t="s">
        <v>144</v>
      </c>
      <c r="I63" s="170" t="s">
        <v>145</v>
      </c>
      <c r="J63" s="170" t="s">
        <v>146</v>
      </c>
      <c r="K63" s="170" t="s">
        <v>147</v>
      </c>
      <c r="L63" s="170" t="s">
        <v>148</v>
      </c>
      <c r="M63" s="170" t="s">
        <v>149</v>
      </c>
      <c r="N63" s="170" t="s">
        <v>150</v>
      </c>
    </row>
    <row r="64" spans="1:15" ht="12.75">
      <c r="A64" s="171"/>
      <c r="B64" s="172" t="s">
        <v>151</v>
      </c>
      <c r="C64" s="173">
        <f>SUM(C65,C71)</f>
        <v>1687.8292665225877</v>
      </c>
      <c r="D64" s="173">
        <v>1523.8172075050297</v>
      </c>
      <c r="E64" s="173">
        <v>1610.9854822236991</v>
      </c>
      <c r="F64" s="173"/>
      <c r="G64" s="173"/>
      <c r="H64" s="173"/>
      <c r="I64" s="174"/>
      <c r="J64" s="174"/>
      <c r="K64" s="174"/>
      <c r="L64" s="174"/>
      <c r="M64" s="174"/>
      <c r="N64" s="174"/>
      <c r="O64" s="175"/>
    </row>
    <row r="65" spans="1:15" ht="12.75">
      <c r="A65" s="176"/>
      <c r="B65" s="172" t="s">
        <v>122</v>
      </c>
      <c r="C65" s="173">
        <v>1683.895287500968</v>
      </c>
      <c r="D65" s="173">
        <v>1520.2283861724115</v>
      </c>
      <c r="E65" s="173">
        <v>1606.9664642746097</v>
      </c>
      <c r="F65" s="173"/>
      <c r="G65" s="173"/>
      <c r="H65" s="173"/>
      <c r="I65" s="174"/>
      <c r="J65" s="174"/>
      <c r="K65" s="174"/>
      <c r="L65" s="174"/>
      <c r="M65" s="174"/>
      <c r="N65" s="174"/>
      <c r="O65" s="175"/>
    </row>
    <row r="66" spans="1:15" ht="12.75">
      <c r="A66" s="176" t="s">
        <v>152</v>
      </c>
      <c r="B66" s="177" t="s">
        <v>123</v>
      </c>
      <c r="C66" s="173">
        <v>589.4495969131096</v>
      </c>
      <c r="D66" s="173">
        <v>494.4445670824622</v>
      </c>
      <c r="E66" s="173">
        <v>586.041875096096</v>
      </c>
      <c r="F66" s="173"/>
      <c r="G66" s="173"/>
      <c r="H66" s="173"/>
      <c r="I66" s="174"/>
      <c r="J66" s="174"/>
      <c r="K66" s="174"/>
      <c r="L66" s="174"/>
      <c r="M66" s="174"/>
      <c r="N66" s="174"/>
      <c r="O66" s="175"/>
    </row>
    <row r="67" spans="1:15" ht="12.75">
      <c r="A67" s="351"/>
      <c r="B67" s="177" t="s">
        <v>124</v>
      </c>
      <c r="C67" s="173">
        <v>450.6446615627407</v>
      </c>
      <c r="D67" s="173">
        <v>409.8290924579688</v>
      </c>
      <c r="E67" s="173">
        <v>419.8572424961499</v>
      </c>
      <c r="F67" s="173"/>
      <c r="G67" s="173"/>
      <c r="H67" s="173"/>
      <c r="I67" s="174"/>
      <c r="J67" s="174"/>
      <c r="K67" s="174"/>
      <c r="L67" s="174"/>
      <c r="M67" s="174"/>
      <c r="N67" s="174"/>
      <c r="O67" s="175"/>
    </row>
    <row r="68" spans="1:15" ht="12.75">
      <c r="A68" s="351"/>
      <c r="B68" s="177" t="s">
        <v>125</v>
      </c>
      <c r="C68" s="173">
        <v>191.90625872973584</v>
      </c>
      <c r="D68" s="173">
        <v>202.85198958561554</v>
      </c>
      <c r="E68" s="173">
        <v>220.81909091109597</v>
      </c>
      <c r="F68" s="173"/>
      <c r="G68" s="173"/>
      <c r="H68" s="173"/>
      <c r="I68" s="174"/>
      <c r="J68" s="174"/>
      <c r="K68" s="174"/>
      <c r="L68" s="174"/>
      <c r="M68" s="174"/>
      <c r="N68" s="174"/>
      <c r="O68" s="175"/>
    </row>
    <row r="69" spans="1:15" ht="12.75">
      <c r="A69" s="351"/>
      <c r="B69" s="177" t="s">
        <v>126</v>
      </c>
      <c r="C69" s="173">
        <v>171.1473473944109</v>
      </c>
      <c r="D69" s="173">
        <v>148.86760193317565</v>
      </c>
      <c r="E69" s="173">
        <v>148.20749370593222</v>
      </c>
      <c r="F69" s="173"/>
      <c r="G69" s="173"/>
      <c r="H69" s="173"/>
      <c r="I69" s="174"/>
      <c r="J69" s="174"/>
      <c r="K69" s="174"/>
      <c r="L69" s="174"/>
      <c r="M69" s="174"/>
      <c r="N69" s="174"/>
      <c r="O69" s="175"/>
    </row>
    <row r="70" spans="1:15" ht="12.75">
      <c r="A70" s="351"/>
      <c r="B70" s="177" t="s">
        <v>153</v>
      </c>
      <c r="C70" s="173">
        <v>280.74742290097083</v>
      </c>
      <c r="D70" s="173">
        <v>264.2351351131895</v>
      </c>
      <c r="E70" s="173">
        <v>232.04076206533568</v>
      </c>
      <c r="F70" s="173"/>
      <c r="G70" s="173"/>
      <c r="H70" s="173"/>
      <c r="I70" s="173"/>
      <c r="J70" s="173"/>
      <c r="K70" s="174"/>
      <c r="L70" s="174"/>
      <c r="M70" s="174"/>
      <c r="N70" s="174"/>
      <c r="O70" s="175"/>
    </row>
    <row r="71" spans="1:15" ht="22.5">
      <c r="A71" s="351"/>
      <c r="B71" s="178" t="s">
        <v>128</v>
      </c>
      <c r="C71" s="173">
        <v>3.9339790216196784</v>
      </c>
      <c r="D71" s="173">
        <v>3.588821332618079</v>
      </c>
      <c r="E71" s="173">
        <v>4.01901794908932</v>
      </c>
      <c r="F71" s="173"/>
      <c r="G71" s="173"/>
      <c r="H71" s="173"/>
      <c r="I71" s="174"/>
      <c r="J71" s="174"/>
      <c r="K71" s="174"/>
      <c r="L71" s="174"/>
      <c r="M71" s="174"/>
      <c r="N71" s="174"/>
      <c r="O71" s="175"/>
    </row>
    <row r="72" spans="1:15" ht="12.75">
      <c r="A72" s="352"/>
      <c r="B72" s="179"/>
      <c r="C72" s="180"/>
      <c r="D72" s="180"/>
      <c r="E72" s="180"/>
      <c r="F72" s="180"/>
      <c r="G72" s="180"/>
      <c r="H72" s="180"/>
      <c r="I72" s="180"/>
      <c r="J72" s="180"/>
      <c r="K72" s="180"/>
      <c r="L72" s="180"/>
      <c r="M72" s="180"/>
      <c r="N72" s="180"/>
      <c r="O72" s="175"/>
    </row>
    <row r="73" spans="1:15" ht="12.75">
      <c r="A73" s="171"/>
      <c r="B73" s="177" t="s">
        <v>154</v>
      </c>
      <c r="C73" s="181">
        <v>8043853.015236891</v>
      </c>
      <c r="D73" s="181">
        <v>7083023.270612501</v>
      </c>
      <c r="E73" s="181">
        <v>7803045.611589126</v>
      </c>
      <c r="F73" s="181"/>
      <c r="G73" s="181"/>
      <c r="H73" s="181"/>
      <c r="I73" s="182"/>
      <c r="J73" s="182"/>
      <c r="K73" s="182"/>
      <c r="L73" s="182"/>
      <c r="M73" s="182"/>
      <c r="N73" s="182"/>
      <c r="O73" s="175"/>
    </row>
    <row r="74" spans="1:15" ht="12.75">
      <c r="A74" s="176"/>
      <c r="B74" s="172" t="s">
        <v>122</v>
      </c>
      <c r="C74" s="183">
        <v>7989370.453588469</v>
      </c>
      <c r="D74" s="183">
        <v>7031841.610430812</v>
      </c>
      <c r="E74" s="183">
        <v>7746234.499929304</v>
      </c>
      <c r="F74" s="183"/>
      <c r="G74" s="183"/>
      <c r="H74" s="183"/>
      <c r="I74" s="184"/>
      <c r="J74" s="184"/>
      <c r="K74" s="184"/>
      <c r="L74" s="184"/>
      <c r="M74" s="184"/>
      <c r="N74" s="184"/>
      <c r="O74" s="175"/>
    </row>
    <row r="75" spans="1:15" ht="12.75">
      <c r="A75" s="176" t="s">
        <v>130</v>
      </c>
      <c r="B75" s="172" t="s">
        <v>123</v>
      </c>
      <c r="C75" s="183">
        <v>3096462.2653750717</v>
      </c>
      <c r="D75" s="183">
        <v>2646508.98649746</v>
      </c>
      <c r="E75" s="183">
        <v>3136510.480278195</v>
      </c>
      <c r="F75" s="183"/>
      <c r="G75" s="183"/>
      <c r="H75" s="183"/>
      <c r="I75" s="184"/>
      <c r="J75" s="184"/>
      <c r="K75" s="184"/>
      <c r="L75" s="184"/>
      <c r="M75" s="184"/>
      <c r="N75" s="184"/>
      <c r="O75" s="175"/>
    </row>
    <row r="76" spans="1:15" ht="12.75">
      <c r="A76" s="351"/>
      <c r="B76" s="177" t="s">
        <v>124</v>
      </c>
      <c r="C76" s="183">
        <v>2094132.9229323966</v>
      </c>
      <c r="D76" s="183">
        <v>1816635.5597502426</v>
      </c>
      <c r="E76" s="183">
        <v>1968480.5330543395</v>
      </c>
      <c r="F76" s="183"/>
      <c r="G76" s="183"/>
      <c r="H76" s="183"/>
      <c r="I76" s="184"/>
      <c r="J76" s="184"/>
      <c r="K76" s="184"/>
      <c r="L76" s="184"/>
      <c r="M76" s="184"/>
      <c r="N76" s="184"/>
      <c r="O76" s="175"/>
    </row>
    <row r="77" spans="1:15" ht="12.75">
      <c r="A77" s="351"/>
      <c r="B77" s="177" t="s">
        <v>125</v>
      </c>
      <c r="C77" s="183">
        <v>715055.1961090422</v>
      </c>
      <c r="D77" s="183">
        <v>743171.9945761443</v>
      </c>
      <c r="E77" s="183">
        <v>814105.0273784408</v>
      </c>
      <c r="F77" s="183"/>
      <c r="G77" s="183"/>
      <c r="H77" s="183"/>
      <c r="I77" s="184"/>
      <c r="J77" s="184"/>
      <c r="K77" s="184"/>
      <c r="L77" s="184"/>
      <c r="M77" s="184"/>
      <c r="N77" s="184"/>
      <c r="O77" s="175"/>
    </row>
    <row r="78" spans="1:15" ht="12.75">
      <c r="A78" s="351"/>
      <c r="B78" s="177" t="s">
        <v>126</v>
      </c>
      <c r="C78" s="183">
        <v>974438.6449898195</v>
      </c>
      <c r="D78" s="183">
        <v>817281.8985085355</v>
      </c>
      <c r="E78" s="183">
        <v>892042.8423358169</v>
      </c>
      <c r="F78" s="183"/>
      <c r="G78" s="183"/>
      <c r="H78" s="183"/>
      <c r="I78" s="184"/>
      <c r="J78" s="184"/>
      <c r="K78" s="184"/>
      <c r="L78" s="184"/>
      <c r="M78" s="184"/>
      <c r="N78" s="184"/>
      <c r="O78" s="175"/>
    </row>
    <row r="79" spans="1:15" ht="12.75">
      <c r="A79" s="351"/>
      <c r="B79" s="177" t="s">
        <v>153</v>
      </c>
      <c r="C79" s="183">
        <v>1109281.4241821393</v>
      </c>
      <c r="D79" s="183">
        <v>1008243.1710984306</v>
      </c>
      <c r="E79" s="183">
        <v>935095.6168825114</v>
      </c>
      <c r="F79" s="183"/>
      <c r="G79" s="183"/>
      <c r="H79" s="183"/>
      <c r="I79" s="183"/>
      <c r="J79" s="183"/>
      <c r="K79" s="184"/>
      <c r="L79" s="184"/>
      <c r="M79" s="184"/>
      <c r="N79" s="184"/>
      <c r="O79" s="175"/>
    </row>
    <row r="80" spans="1:15" ht="22.5">
      <c r="A80" s="351"/>
      <c r="B80" s="178" t="s">
        <v>128</v>
      </c>
      <c r="C80" s="183">
        <v>54482.56164842177</v>
      </c>
      <c r="D80" s="183">
        <v>51181.66018168821</v>
      </c>
      <c r="E80" s="183">
        <v>56811.11165982189</v>
      </c>
      <c r="F80" s="183"/>
      <c r="G80" s="183"/>
      <c r="H80" s="183"/>
      <c r="I80" s="184"/>
      <c r="J80" s="184"/>
      <c r="K80" s="184"/>
      <c r="L80" s="184"/>
      <c r="M80" s="184"/>
      <c r="N80" s="184"/>
      <c r="O80" s="175"/>
    </row>
    <row r="81" spans="1:15" ht="12.75">
      <c r="A81" s="352"/>
      <c r="B81" s="179"/>
      <c r="C81" s="185"/>
      <c r="D81" s="185"/>
      <c r="E81" s="185"/>
      <c r="F81" s="185"/>
      <c r="G81" s="185"/>
      <c r="H81" s="185"/>
      <c r="I81" s="185"/>
      <c r="J81" s="185"/>
      <c r="K81" s="185"/>
      <c r="L81" s="185"/>
      <c r="M81" s="185"/>
      <c r="N81" s="185"/>
      <c r="O81" s="175"/>
    </row>
    <row r="82" spans="1:15" ht="12.75">
      <c r="A82" s="186"/>
      <c r="B82" s="187" t="s">
        <v>154</v>
      </c>
      <c r="C82" s="181">
        <v>796482.8547063936</v>
      </c>
      <c r="D82" s="181">
        <v>778570.9393970288</v>
      </c>
      <c r="E82" s="181">
        <v>903550.1416240202</v>
      </c>
      <c r="F82" s="181"/>
      <c r="G82" s="181"/>
      <c r="H82" s="181"/>
      <c r="I82" s="181"/>
      <c r="J82" s="181"/>
      <c r="K82" s="181"/>
      <c r="L82" s="181"/>
      <c r="M82" s="181"/>
      <c r="N82" s="181"/>
      <c r="O82" s="175"/>
    </row>
    <row r="83" spans="1:15" ht="12.75">
      <c r="A83" s="176" t="s">
        <v>155</v>
      </c>
      <c r="B83" s="172" t="s">
        <v>122</v>
      </c>
      <c r="C83" s="183">
        <v>784237.1436744536</v>
      </c>
      <c r="D83" s="183">
        <v>764042.9810806744</v>
      </c>
      <c r="E83" s="183">
        <v>890366.468972534</v>
      </c>
      <c r="F83" s="183"/>
      <c r="G83" s="183"/>
      <c r="H83" s="183"/>
      <c r="I83" s="183"/>
      <c r="J83" s="183"/>
      <c r="K83" s="183"/>
      <c r="L83" s="183"/>
      <c r="M83" s="183"/>
      <c r="N83" s="183"/>
      <c r="O83" s="175"/>
    </row>
    <row r="84" spans="1:15" ht="12.75">
      <c r="A84" s="351"/>
      <c r="B84" s="177" t="s">
        <v>123</v>
      </c>
      <c r="C84" s="183">
        <v>304091.0846203859</v>
      </c>
      <c r="D84" s="183">
        <v>294081.5124136584</v>
      </c>
      <c r="E84" s="183">
        <v>364289.5729568979</v>
      </c>
      <c r="F84" s="183"/>
      <c r="G84" s="183"/>
      <c r="H84" s="183"/>
      <c r="I84" s="183"/>
      <c r="J84" s="183"/>
      <c r="K84" s="183"/>
      <c r="L84" s="183"/>
      <c r="M84" s="183"/>
      <c r="N84" s="183"/>
      <c r="O84" s="175"/>
    </row>
    <row r="85" spans="1:15" ht="12.75">
      <c r="A85" s="351"/>
      <c r="B85" s="177" t="s">
        <v>124</v>
      </c>
      <c r="C85" s="183">
        <v>177962.41997940833</v>
      </c>
      <c r="D85" s="183">
        <v>176434.91534413156</v>
      </c>
      <c r="E85" s="183">
        <v>213097.38613703713</v>
      </c>
      <c r="F85" s="183"/>
      <c r="G85" s="183"/>
      <c r="H85" s="183"/>
      <c r="I85" s="183"/>
      <c r="J85" s="183"/>
      <c r="K85" s="183"/>
      <c r="L85" s="183"/>
      <c r="M85" s="183"/>
      <c r="N85" s="183"/>
      <c r="O85" s="175"/>
    </row>
    <row r="86" spans="1:15" ht="12.75">
      <c r="A86" s="351"/>
      <c r="B86" s="177" t="s">
        <v>125</v>
      </c>
      <c r="C86" s="183">
        <v>118767.37869864021</v>
      </c>
      <c r="D86" s="183">
        <v>124647.97866546703</v>
      </c>
      <c r="E86" s="183">
        <v>139249.6039190413</v>
      </c>
      <c r="F86" s="183"/>
      <c r="G86" s="183"/>
      <c r="H86" s="183"/>
      <c r="I86" s="183"/>
      <c r="J86" s="183"/>
      <c r="K86" s="183"/>
      <c r="L86" s="183"/>
      <c r="M86" s="183"/>
      <c r="N86" s="183"/>
      <c r="O86" s="175"/>
    </row>
    <row r="87" spans="1:15" ht="12.75">
      <c r="A87" s="351"/>
      <c r="B87" s="177" t="s">
        <v>126</v>
      </c>
      <c r="C87" s="183">
        <v>69163.36237194203</v>
      </c>
      <c r="D87" s="183">
        <v>63862.95019589998</v>
      </c>
      <c r="E87" s="183">
        <v>74660.08326338168</v>
      </c>
      <c r="F87" s="183"/>
      <c r="G87" s="183"/>
      <c r="H87" s="183"/>
      <c r="I87" s="183"/>
      <c r="J87" s="183"/>
      <c r="K87" s="183"/>
      <c r="L87" s="183"/>
      <c r="M87" s="183"/>
      <c r="N87" s="183"/>
      <c r="O87" s="175"/>
    </row>
    <row r="88" spans="1:15" ht="12.75">
      <c r="A88" s="351"/>
      <c r="B88" s="177" t="s">
        <v>153</v>
      </c>
      <c r="C88" s="183">
        <v>114252.89800407714</v>
      </c>
      <c r="D88" s="183">
        <v>105015.62446151755</v>
      </c>
      <c r="E88" s="183">
        <v>99069.82269617601</v>
      </c>
      <c r="F88" s="183"/>
      <c r="G88" s="183"/>
      <c r="H88" s="183"/>
      <c r="I88" s="183"/>
      <c r="J88" s="183"/>
      <c r="K88" s="183"/>
      <c r="L88" s="183"/>
      <c r="M88" s="183"/>
      <c r="N88" s="183"/>
      <c r="O88" s="175"/>
    </row>
    <row r="89" spans="1:15" ht="22.5">
      <c r="A89" s="351"/>
      <c r="B89" s="178" t="s">
        <v>128</v>
      </c>
      <c r="C89" s="183">
        <v>12245.71103193999</v>
      </c>
      <c r="D89" s="183">
        <v>14527.958316354365</v>
      </c>
      <c r="E89" s="183">
        <v>13183.672651486157</v>
      </c>
      <c r="F89" s="183"/>
      <c r="G89" s="183"/>
      <c r="H89" s="183"/>
      <c r="I89" s="183"/>
      <c r="J89" s="183"/>
      <c r="K89" s="188"/>
      <c r="L89" s="188"/>
      <c r="M89" s="188"/>
      <c r="N89" s="188"/>
      <c r="O89" s="175"/>
    </row>
    <row r="90" spans="1:15" ht="12.75">
      <c r="A90" s="352"/>
      <c r="B90" s="179"/>
      <c r="C90" s="185"/>
      <c r="D90" s="185"/>
      <c r="E90" s="185"/>
      <c r="F90" s="185"/>
      <c r="G90" s="185"/>
      <c r="H90" s="185"/>
      <c r="I90" s="185"/>
      <c r="J90" s="185"/>
      <c r="K90" s="185"/>
      <c r="L90" s="185"/>
      <c r="M90" s="185"/>
      <c r="N90" s="185"/>
      <c r="O90" s="175"/>
    </row>
    <row r="91" spans="1:15" ht="12.75">
      <c r="A91" s="350" t="s">
        <v>156</v>
      </c>
      <c r="B91" s="177" t="s">
        <v>154</v>
      </c>
      <c r="C91" s="189">
        <f aca="true" t="shared" si="0" ref="C91:C98">+C73/C82</f>
        <v>10.099216785026824</v>
      </c>
      <c r="D91" s="189">
        <v>9.097466797435326</v>
      </c>
      <c r="E91" s="189">
        <v>8.635985156910177</v>
      </c>
      <c r="F91" s="189"/>
      <c r="G91" s="189"/>
      <c r="H91" s="189"/>
      <c r="I91" s="189"/>
      <c r="J91" s="189"/>
      <c r="K91" s="189"/>
      <c r="L91" s="189"/>
      <c r="M91" s="189"/>
      <c r="N91" s="189"/>
      <c r="O91" s="175"/>
    </row>
    <row r="92" spans="1:15" ht="12.75">
      <c r="A92" s="351"/>
      <c r="B92" s="172" t="s">
        <v>122</v>
      </c>
      <c r="C92" s="190">
        <f t="shared" si="0"/>
        <v>10.187442048657866</v>
      </c>
      <c r="D92" s="190">
        <v>9.203463397418906</v>
      </c>
      <c r="E92" s="190">
        <v>8.700051911061196</v>
      </c>
      <c r="F92" s="190"/>
      <c r="G92" s="190"/>
      <c r="H92" s="190"/>
      <c r="I92" s="190"/>
      <c r="J92" s="190"/>
      <c r="K92" s="190"/>
      <c r="L92" s="190"/>
      <c r="M92" s="190"/>
      <c r="N92" s="190"/>
      <c r="O92" s="175"/>
    </row>
    <row r="93" spans="1:15" ht="12.75">
      <c r="A93" s="351"/>
      <c r="B93" s="177" t="s">
        <v>123</v>
      </c>
      <c r="C93" s="190">
        <f t="shared" si="0"/>
        <v>10.182680196759339</v>
      </c>
      <c r="D93" s="190">
        <v>8.999236180392225</v>
      </c>
      <c r="E93" s="190">
        <v>8.609937569224089</v>
      </c>
      <c r="F93" s="190"/>
      <c r="G93" s="190"/>
      <c r="H93" s="190"/>
      <c r="I93" s="190"/>
      <c r="J93" s="190"/>
      <c r="K93" s="190"/>
      <c r="L93" s="190"/>
      <c r="M93" s="190"/>
      <c r="N93" s="190"/>
      <c r="O93" s="175"/>
    </row>
    <row r="94" spans="1:15" ht="12.75">
      <c r="A94" s="351"/>
      <c r="B94" s="177" t="s">
        <v>124</v>
      </c>
      <c r="C94" s="190">
        <f t="shared" si="0"/>
        <v>11.767276052858264</v>
      </c>
      <c r="D94" s="190">
        <v>10.296349541738628</v>
      </c>
      <c r="E94" s="190">
        <v>9.23746916251926</v>
      </c>
      <c r="F94" s="190"/>
      <c r="G94" s="190"/>
      <c r="H94" s="190"/>
      <c r="I94" s="190"/>
      <c r="J94" s="190"/>
      <c r="K94" s="190"/>
      <c r="L94" s="190"/>
      <c r="M94" s="190"/>
      <c r="N94" s="190"/>
      <c r="O94" s="175"/>
    </row>
    <row r="95" spans="1:15" ht="12.75">
      <c r="A95" s="351"/>
      <c r="B95" s="177" t="s">
        <v>125</v>
      </c>
      <c r="C95" s="190">
        <f t="shared" si="0"/>
        <v>6.020636339237728</v>
      </c>
      <c r="D95" s="190">
        <v>5.962166434890095</v>
      </c>
      <c r="E95" s="190">
        <v>5.846372301724862</v>
      </c>
      <c r="F95" s="190"/>
      <c r="G95" s="190"/>
      <c r="H95" s="190"/>
      <c r="I95" s="190"/>
      <c r="J95" s="190"/>
      <c r="K95" s="190"/>
      <c r="L95" s="190"/>
      <c r="M95" s="190"/>
      <c r="N95" s="190"/>
      <c r="O95" s="175"/>
    </row>
    <row r="96" spans="1:15" ht="12.75">
      <c r="A96" s="351"/>
      <c r="B96" s="177" t="s">
        <v>126</v>
      </c>
      <c r="C96" s="190">
        <f t="shared" si="0"/>
        <v>14.088942636269614</v>
      </c>
      <c r="D96" s="190">
        <v>12.797434130454644</v>
      </c>
      <c r="E96" s="190">
        <v>11.948055819719862</v>
      </c>
      <c r="F96" s="190"/>
      <c r="G96" s="190"/>
      <c r="H96" s="190"/>
      <c r="I96" s="190"/>
      <c r="J96" s="190"/>
      <c r="K96" s="190"/>
      <c r="L96" s="190"/>
      <c r="M96" s="190"/>
      <c r="N96" s="190"/>
      <c r="O96" s="175"/>
    </row>
    <row r="97" spans="1:15" ht="12.75">
      <c r="A97" s="351"/>
      <c r="B97" s="177" t="s">
        <v>153</v>
      </c>
      <c r="C97" s="190">
        <f t="shared" si="0"/>
        <v>9.709000327873998</v>
      </c>
      <c r="D97" s="190">
        <v>9.600887260998922</v>
      </c>
      <c r="E97" s="190">
        <v>9.43875330987753</v>
      </c>
      <c r="F97" s="190"/>
      <c r="G97" s="190"/>
      <c r="H97" s="190"/>
      <c r="I97" s="190"/>
      <c r="J97" s="190"/>
      <c r="K97" s="190"/>
      <c r="L97" s="190"/>
      <c r="M97" s="190"/>
      <c r="N97" s="190"/>
      <c r="O97" s="175"/>
    </row>
    <row r="98" spans="1:15" ht="22.5">
      <c r="A98" s="351"/>
      <c r="B98" s="178" t="s">
        <v>128</v>
      </c>
      <c r="C98" s="190">
        <f t="shared" si="0"/>
        <v>4.449113775943031</v>
      </c>
      <c r="D98" s="190">
        <v>3.5229768056308477</v>
      </c>
      <c r="E98" s="190">
        <v>4.309202235343559</v>
      </c>
      <c r="F98" s="190"/>
      <c r="G98" s="190"/>
      <c r="H98" s="190"/>
      <c r="I98" s="190"/>
      <c r="J98" s="190"/>
      <c r="K98" s="190"/>
      <c r="L98" s="190"/>
      <c r="M98" s="190"/>
      <c r="N98" s="190"/>
      <c r="O98" s="175"/>
    </row>
    <row r="99" spans="1:15" ht="12.75">
      <c r="A99" s="352"/>
      <c r="B99" s="179"/>
      <c r="C99" s="191"/>
      <c r="D99" s="191"/>
      <c r="E99" s="191"/>
      <c r="F99" s="191"/>
      <c r="G99" s="191"/>
      <c r="H99" s="191"/>
      <c r="I99" s="191"/>
      <c r="J99" s="191"/>
      <c r="K99" s="191"/>
      <c r="L99" s="191"/>
      <c r="M99" s="191"/>
      <c r="N99" s="191"/>
      <c r="O99" s="175"/>
    </row>
    <row r="100" spans="1:15" ht="12.75">
      <c r="A100" s="350" t="s">
        <v>157</v>
      </c>
      <c r="B100" s="192" t="s">
        <v>158</v>
      </c>
      <c r="C100" s="173">
        <f aca="true" t="shared" si="1" ref="C100:C107">+C64*1000000/C73</f>
        <v>209.82845700007874</v>
      </c>
      <c r="D100" s="173">
        <v>215.13655247009495</v>
      </c>
      <c r="E100" s="173">
        <v>206.45598685608792</v>
      </c>
      <c r="F100" s="173"/>
      <c r="G100" s="173"/>
      <c r="H100" s="173"/>
      <c r="I100" s="173"/>
      <c r="J100" s="173"/>
      <c r="K100" s="173"/>
      <c r="L100" s="173"/>
      <c r="M100" s="173"/>
      <c r="N100" s="173"/>
      <c r="O100" s="175"/>
    </row>
    <row r="101" spans="1:15" ht="12.75">
      <c r="A101" s="351"/>
      <c r="B101" s="172" t="s">
        <v>122</v>
      </c>
      <c r="C101" s="173">
        <f t="shared" si="1"/>
        <v>210.76695557966488</v>
      </c>
      <c r="D101" s="173">
        <v>216.1920689335995</v>
      </c>
      <c r="E101" s="173">
        <v>207.4513060880452</v>
      </c>
      <c r="F101" s="173"/>
      <c r="G101" s="173"/>
      <c r="H101" s="173"/>
      <c r="I101" s="173"/>
      <c r="J101" s="173"/>
      <c r="K101" s="173"/>
      <c r="L101" s="173"/>
      <c r="M101" s="173"/>
      <c r="N101" s="173"/>
      <c r="O101" s="175"/>
    </row>
    <row r="102" spans="1:15" ht="12.75">
      <c r="A102" s="351"/>
      <c r="B102" s="177" t="s">
        <v>123</v>
      </c>
      <c r="C102" s="173">
        <f t="shared" si="1"/>
        <v>190.3622735869866</v>
      </c>
      <c r="D102" s="173">
        <v>186.82897719415575</v>
      </c>
      <c r="E102" s="173">
        <v>186.84518313617005</v>
      </c>
      <c r="F102" s="173"/>
      <c r="G102" s="173"/>
      <c r="H102" s="173"/>
      <c r="I102" s="173"/>
      <c r="J102" s="173"/>
      <c r="K102" s="173"/>
      <c r="L102" s="173"/>
      <c r="M102" s="173"/>
      <c r="N102" s="173"/>
      <c r="O102" s="175"/>
    </row>
    <row r="103" spans="1:15" ht="12.75">
      <c r="A103" s="351"/>
      <c r="B103" s="177" t="s">
        <v>124</v>
      </c>
      <c r="C103" s="173">
        <f t="shared" si="1"/>
        <v>215.1939146879496</v>
      </c>
      <c r="D103" s="173">
        <v>225.59785877708654</v>
      </c>
      <c r="E103" s="173">
        <v>213.29001503748162</v>
      </c>
      <c r="F103" s="173"/>
      <c r="G103" s="173"/>
      <c r="H103" s="173"/>
      <c r="I103" s="173"/>
      <c r="J103" s="173"/>
      <c r="K103" s="173"/>
      <c r="L103" s="173"/>
      <c r="M103" s="173"/>
      <c r="N103" s="173"/>
      <c r="O103" s="175"/>
    </row>
    <row r="104" spans="1:15" ht="12.75">
      <c r="A104" s="351"/>
      <c r="B104" s="177" t="s">
        <v>125</v>
      </c>
      <c r="C104" s="173">
        <f t="shared" si="1"/>
        <v>268.37964366106246</v>
      </c>
      <c r="D104" s="173">
        <v>272.95429734446435</v>
      </c>
      <c r="E104" s="173">
        <v>271.2415271800638</v>
      </c>
      <c r="F104" s="173"/>
      <c r="G104" s="173"/>
      <c r="H104" s="173"/>
      <c r="I104" s="173"/>
      <c r="J104" s="173"/>
      <c r="K104" s="173"/>
      <c r="L104" s="173"/>
      <c r="M104" s="173"/>
      <c r="N104" s="173"/>
      <c r="O104" s="175"/>
    </row>
    <row r="105" spans="1:15" ht="12.75">
      <c r="A105" s="351"/>
      <c r="B105" s="177" t="s">
        <v>126</v>
      </c>
      <c r="C105" s="173">
        <f t="shared" si="1"/>
        <v>175.63686361823116</v>
      </c>
      <c r="D105" s="173">
        <v>182.14963797050365</v>
      </c>
      <c r="E105" s="173">
        <v>166.1439189600473</v>
      </c>
      <c r="F105" s="173"/>
      <c r="G105" s="173"/>
      <c r="H105" s="173"/>
      <c r="I105" s="173"/>
      <c r="J105" s="173"/>
      <c r="K105" s="173"/>
      <c r="L105" s="173"/>
      <c r="M105" s="173"/>
      <c r="N105" s="173"/>
      <c r="O105" s="175"/>
    </row>
    <row r="106" spans="1:15" ht="12.75">
      <c r="A106" s="351"/>
      <c r="B106" s="177" t="s">
        <v>153</v>
      </c>
      <c r="C106" s="173">
        <f t="shared" si="1"/>
        <v>253.089447619627</v>
      </c>
      <c r="D106" s="173">
        <v>262.07480763328005</v>
      </c>
      <c r="E106" s="173">
        <v>248.1465615665377</v>
      </c>
      <c r="F106" s="173"/>
      <c r="G106" s="173"/>
      <c r="H106" s="173"/>
      <c r="I106" s="173"/>
      <c r="J106" s="173"/>
      <c r="K106" s="173"/>
      <c r="L106" s="173"/>
      <c r="M106" s="173"/>
      <c r="N106" s="173"/>
      <c r="O106" s="175"/>
    </row>
    <row r="107" spans="1:15" ht="22.5">
      <c r="A107" s="351"/>
      <c r="B107" s="178" t="s">
        <v>128</v>
      </c>
      <c r="C107" s="173">
        <f t="shared" si="1"/>
        <v>72.20620511579115</v>
      </c>
      <c r="D107" s="173">
        <v>70.11928335029054</v>
      </c>
      <c r="E107" s="173">
        <v>70.74351885868238</v>
      </c>
      <c r="F107" s="173"/>
      <c r="G107" s="173"/>
      <c r="H107" s="173"/>
      <c r="I107" s="173"/>
      <c r="J107" s="173"/>
      <c r="K107" s="173"/>
      <c r="L107" s="173"/>
      <c r="M107" s="173"/>
      <c r="N107" s="173"/>
      <c r="O107" s="175"/>
    </row>
    <row r="108" spans="1:15" ht="12.75">
      <c r="A108" s="352"/>
      <c r="B108" s="177"/>
      <c r="C108" s="193"/>
      <c r="D108" s="194"/>
      <c r="E108" s="194"/>
      <c r="F108" s="194"/>
      <c r="G108" s="193"/>
      <c r="H108" s="193"/>
      <c r="I108" s="193"/>
      <c r="J108" s="193"/>
      <c r="K108" s="193"/>
      <c r="L108" s="193"/>
      <c r="M108" s="193"/>
      <c r="N108" s="193"/>
      <c r="O108" s="175"/>
    </row>
    <row r="109" spans="1:15" s="137" customFormat="1" ht="12.75">
      <c r="A109" s="350" t="s">
        <v>159</v>
      </c>
      <c r="B109" s="192" t="s">
        <v>158</v>
      </c>
      <c r="C109" s="195">
        <f aca="true" t="shared" si="2" ref="C109:C116">+C64*1000000/C82</f>
        <v>2119.1030749114743</v>
      </c>
      <c r="D109" s="195">
        <v>1957.1976430113914</v>
      </c>
      <c r="E109" s="195">
        <v>1782.9508380444177</v>
      </c>
      <c r="F109" s="195"/>
      <c r="G109" s="195"/>
      <c r="H109" s="195"/>
      <c r="I109" s="195"/>
      <c r="J109" s="195"/>
      <c r="K109" s="195"/>
      <c r="L109" s="195"/>
      <c r="M109" s="195"/>
      <c r="N109" s="195"/>
      <c r="O109" s="196"/>
    </row>
    <row r="110" spans="1:15" s="137" customFormat="1" ht="12.75">
      <c r="A110" s="351" t="s">
        <v>160</v>
      </c>
      <c r="B110" s="172" t="s">
        <v>122</v>
      </c>
      <c r="C110" s="173">
        <f t="shared" si="2"/>
        <v>2147.176145739883</v>
      </c>
      <c r="D110" s="173">
        <v>1989.7157932426478</v>
      </c>
      <c r="E110" s="173">
        <v>1804.8371319834387</v>
      </c>
      <c r="F110" s="173"/>
      <c r="G110" s="173"/>
      <c r="H110" s="173"/>
      <c r="I110" s="173"/>
      <c r="J110" s="173"/>
      <c r="K110" s="173"/>
      <c r="L110" s="173"/>
      <c r="M110" s="173"/>
      <c r="N110" s="173"/>
      <c r="O110" s="196"/>
    </row>
    <row r="111" spans="1:15" s="137" customFormat="1" ht="12.75">
      <c r="A111" s="351"/>
      <c r="B111" s="177" t="s">
        <v>123</v>
      </c>
      <c r="C111" s="173">
        <f t="shared" si="2"/>
        <v>1938.3981534642917</v>
      </c>
      <c r="D111" s="173">
        <v>1681.3180911113204</v>
      </c>
      <c r="E111" s="173">
        <v>1608.7253619126654</v>
      </c>
      <c r="F111" s="173"/>
      <c r="G111" s="173"/>
      <c r="H111" s="173"/>
      <c r="I111" s="173"/>
      <c r="J111" s="173"/>
      <c r="K111" s="173"/>
      <c r="L111" s="173"/>
      <c r="M111" s="173"/>
      <c r="N111" s="173"/>
      <c r="O111" s="196"/>
    </row>
    <row r="112" spans="1:15" s="137" customFormat="1" ht="12.75">
      <c r="A112" s="351"/>
      <c r="B112" s="177" t="s">
        <v>124</v>
      </c>
      <c r="C112" s="173">
        <f t="shared" si="2"/>
        <v>2532.2461990283336</v>
      </c>
      <c r="D112" s="173">
        <v>2322.834409836671</v>
      </c>
      <c r="E112" s="173">
        <v>1970.2599365820054</v>
      </c>
      <c r="F112" s="173"/>
      <c r="G112" s="173"/>
      <c r="H112" s="173"/>
      <c r="I112" s="173"/>
      <c r="J112" s="173"/>
      <c r="K112" s="173"/>
      <c r="L112" s="173"/>
      <c r="M112" s="173"/>
      <c r="N112" s="173"/>
      <c r="O112" s="196"/>
    </row>
    <row r="113" spans="1:15" s="137" customFormat="1" ht="12.75">
      <c r="A113" s="351"/>
      <c r="B113" s="177" t="s">
        <v>125</v>
      </c>
      <c r="C113" s="173">
        <f t="shared" si="2"/>
        <v>1615.8162353374648</v>
      </c>
      <c r="D113" s="173">
        <v>1627.398949886176</v>
      </c>
      <c r="E113" s="173">
        <v>1585.7789515830764</v>
      </c>
      <c r="F113" s="173"/>
      <c r="G113" s="173"/>
      <c r="H113" s="173"/>
      <c r="I113" s="173"/>
      <c r="J113" s="173"/>
      <c r="K113" s="173"/>
      <c r="L113" s="173"/>
      <c r="M113" s="173"/>
      <c r="N113" s="173"/>
      <c r="O113" s="196"/>
    </row>
    <row r="114" spans="1:15" s="137" customFormat="1" ht="12.75">
      <c r="A114" s="351"/>
      <c r="B114" s="177" t="s">
        <v>126</v>
      </c>
      <c r="C114" s="173">
        <f t="shared" si="2"/>
        <v>2474.5376963315684</v>
      </c>
      <c r="D114" s="173">
        <v>2331.0479938136805</v>
      </c>
      <c r="E114" s="173">
        <v>1985.0968178416585</v>
      </c>
      <c r="F114" s="173"/>
      <c r="G114" s="173"/>
      <c r="H114" s="173"/>
      <c r="I114" s="173"/>
      <c r="J114" s="173"/>
      <c r="K114" s="173"/>
      <c r="L114" s="173"/>
      <c r="M114" s="173"/>
      <c r="N114" s="173"/>
      <c r="O114" s="196"/>
    </row>
    <row r="115" spans="1:15" s="137" customFormat="1" ht="12.75">
      <c r="A115" s="351"/>
      <c r="B115" s="177" t="s">
        <v>153</v>
      </c>
      <c r="C115" s="173">
        <f t="shared" si="2"/>
        <v>2457.2455299204075</v>
      </c>
      <c r="D115" s="173">
        <v>2516.1506820351015</v>
      </c>
      <c r="E115" s="173">
        <v>2342.194179320886</v>
      </c>
      <c r="F115" s="173"/>
      <c r="G115" s="173"/>
      <c r="H115" s="173"/>
      <c r="I115" s="173"/>
      <c r="J115" s="173"/>
      <c r="K115" s="173"/>
      <c r="L115" s="173"/>
      <c r="M115" s="173"/>
      <c r="N115" s="173"/>
      <c r="O115" s="196"/>
    </row>
    <row r="116" spans="1:15" s="137" customFormat="1" ht="22.5">
      <c r="A116" s="351"/>
      <c r="B116" s="178" t="s">
        <v>128</v>
      </c>
      <c r="C116" s="173">
        <f t="shared" si="2"/>
        <v>321.2536218892346</v>
      </c>
      <c r="D116" s="173">
        <v>247.02860887053092</v>
      </c>
      <c r="E116" s="173">
        <v>304.8481296019033</v>
      </c>
      <c r="F116" s="173"/>
      <c r="G116" s="173"/>
      <c r="H116" s="173"/>
      <c r="I116" s="173"/>
      <c r="J116" s="173"/>
      <c r="K116" s="173"/>
      <c r="L116" s="173"/>
      <c r="M116" s="173"/>
      <c r="N116" s="173"/>
      <c r="O116" s="196"/>
    </row>
    <row r="117" spans="1:14" s="137" customFormat="1" ht="12.75">
      <c r="A117" s="352"/>
      <c r="B117" s="197"/>
      <c r="C117" s="180"/>
      <c r="D117" s="180"/>
      <c r="E117" s="180"/>
      <c r="F117" s="180"/>
      <c r="G117" s="180"/>
      <c r="H117" s="180"/>
      <c r="I117" s="180"/>
      <c r="J117" s="180"/>
      <c r="K117" s="180"/>
      <c r="L117" s="180"/>
      <c r="M117" s="180"/>
      <c r="N117" s="180"/>
    </row>
    <row r="118" spans="1:14" ht="12.75">
      <c r="A118" s="198" t="s">
        <v>2</v>
      </c>
      <c r="B118" s="199" t="s">
        <v>138</v>
      </c>
      <c r="C118" s="200" t="s">
        <v>139</v>
      </c>
      <c r="D118" s="200" t="s">
        <v>140</v>
      </c>
      <c r="E118" s="200" t="s">
        <v>141</v>
      </c>
      <c r="F118" s="200" t="s">
        <v>142</v>
      </c>
      <c r="G118" s="200" t="s">
        <v>143</v>
      </c>
      <c r="H118" s="200" t="s">
        <v>144</v>
      </c>
      <c r="I118" s="200" t="s">
        <v>145</v>
      </c>
      <c r="J118" s="200" t="s">
        <v>146</v>
      </c>
      <c r="K118" s="201" t="s">
        <v>147</v>
      </c>
      <c r="L118" s="201" t="s">
        <v>148</v>
      </c>
      <c r="M118" s="201" t="s">
        <v>149</v>
      </c>
      <c r="N118" s="201" t="s">
        <v>150</v>
      </c>
    </row>
    <row r="119" spans="1:14" ht="12.75">
      <c r="A119" s="171"/>
      <c r="B119" s="192" t="s">
        <v>151</v>
      </c>
      <c r="C119" s="173">
        <f>+C64</f>
        <v>1687.8292665225877</v>
      </c>
      <c r="D119" s="173">
        <f>+C119+D64</f>
        <v>3211.6464740276174</v>
      </c>
      <c r="E119" s="173">
        <f>+D119+E64</f>
        <v>4822.631956251316</v>
      </c>
      <c r="F119" s="173"/>
      <c r="G119" s="173"/>
      <c r="H119" s="173"/>
      <c r="I119" s="173"/>
      <c r="J119" s="173"/>
      <c r="K119" s="173"/>
      <c r="L119" s="173"/>
      <c r="M119" s="173"/>
      <c r="N119" s="173"/>
    </row>
    <row r="120" spans="1:14" ht="12.75">
      <c r="A120" s="176"/>
      <c r="B120" s="172" t="s">
        <v>122</v>
      </c>
      <c r="C120" s="173">
        <f aca="true" t="shared" si="3" ref="C120:C126">+C65</f>
        <v>1683.895287500968</v>
      </c>
      <c r="D120" s="173">
        <f>+C120+D65</f>
        <v>3204.1236736733795</v>
      </c>
      <c r="E120" s="173">
        <f>+D120+E65</f>
        <v>4811.090137947989</v>
      </c>
      <c r="F120" s="173"/>
      <c r="G120" s="173"/>
      <c r="H120" s="173"/>
      <c r="I120" s="173"/>
      <c r="J120" s="173"/>
      <c r="K120" s="173"/>
      <c r="L120" s="173"/>
      <c r="M120" s="173"/>
      <c r="N120" s="173"/>
    </row>
    <row r="121" spans="1:14" ht="12.75">
      <c r="A121" s="176" t="s">
        <v>161</v>
      </c>
      <c r="B121" s="177" t="s">
        <v>123</v>
      </c>
      <c r="C121" s="173">
        <f t="shared" si="3"/>
        <v>589.4495969131096</v>
      </c>
      <c r="D121" s="173">
        <f aca="true" t="shared" si="4" ref="D121:E125">+C121+D66</f>
        <v>1083.894163995572</v>
      </c>
      <c r="E121" s="173">
        <f t="shared" si="4"/>
        <v>1669.936039091668</v>
      </c>
      <c r="F121" s="173"/>
      <c r="G121" s="173"/>
      <c r="H121" s="173"/>
      <c r="I121" s="173"/>
      <c r="J121" s="173"/>
      <c r="K121" s="173"/>
      <c r="L121" s="173"/>
      <c r="M121" s="173"/>
      <c r="N121" s="173"/>
    </row>
    <row r="122" spans="1:14" ht="12.75">
      <c r="A122" s="351"/>
      <c r="B122" s="177" t="s">
        <v>124</v>
      </c>
      <c r="C122" s="173">
        <f t="shared" si="3"/>
        <v>450.6446615627407</v>
      </c>
      <c r="D122" s="173">
        <f t="shared" si="4"/>
        <v>860.4737540207095</v>
      </c>
      <c r="E122" s="173">
        <f t="shared" si="4"/>
        <v>1280.3309965168594</v>
      </c>
      <c r="F122" s="173"/>
      <c r="G122" s="173"/>
      <c r="H122" s="173"/>
      <c r="I122" s="173"/>
      <c r="J122" s="173"/>
      <c r="K122" s="173"/>
      <c r="L122" s="173"/>
      <c r="M122" s="173"/>
      <c r="N122" s="173"/>
    </row>
    <row r="123" spans="1:14" ht="12.75">
      <c r="A123" s="351"/>
      <c r="B123" s="177" t="s">
        <v>125</v>
      </c>
      <c r="C123" s="173">
        <f t="shared" si="3"/>
        <v>191.90625872973584</v>
      </c>
      <c r="D123" s="173">
        <f t="shared" si="4"/>
        <v>394.75824831535135</v>
      </c>
      <c r="E123" s="173">
        <f t="shared" si="4"/>
        <v>615.5773392264473</v>
      </c>
      <c r="F123" s="173"/>
      <c r="G123" s="173"/>
      <c r="H123" s="173"/>
      <c r="I123" s="173"/>
      <c r="J123" s="173"/>
      <c r="K123" s="173"/>
      <c r="L123" s="173"/>
      <c r="M123" s="173"/>
      <c r="N123" s="173"/>
    </row>
    <row r="124" spans="1:14" ht="12.75">
      <c r="A124" s="351"/>
      <c r="B124" s="177" t="s">
        <v>126</v>
      </c>
      <c r="C124" s="173">
        <f t="shared" si="3"/>
        <v>171.1473473944109</v>
      </c>
      <c r="D124" s="173">
        <f t="shared" si="4"/>
        <v>320.0149493275866</v>
      </c>
      <c r="E124" s="173">
        <f t="shared" si="4"/>
        <v>468.2224430335188</v>
      </c>
      <c r="F124" s="173"/>
      <c r="G124" s="173"/>
      <c r="H124" s="173"/>
      <c r="I124" s="173"/>
      <c r="J124" s="173"/>
      <c r="K124" s="173"/>
      <c r="L124" s="173"/>
      <c r="M124" s="173"/>
      <c r="N124" s="173"/>
    </row>
    <row r="125" spans="1:14" ht="12.75">
      <c r="A125" s="351"/>
      <c r="B125" s="177" t="s">
        <v>153</v>
      </c>
      <c r="C125" s="173">
        <f t="shared" si="3"/>
        <v>280.74742290097083</v>
      </c>
      <c r="D125" s="173">
        <f t="shared" si="4"/>
        <v>544.9825580141603</v>
      </c>
      <c r="E125" s="173">
        <f t="shared" si="4"/>
        <v>777.023320079496</v>
      </c>
      <c r="F125" s="173"/>
      <c r="G125" s="173"/>
      <c r="H125" s="173"/>
      <c r="I125" s="173"/>
      <c r="J125" s="173"/>
      <c r="K125" s="173"/>
      <c r="L125" s="173"/>
      <c r="M125" s="173"/>
      <c r="N125" s="173"/>
    </row>
    <row r="126" spans="1:14" ht="22.5">
      <c r="A126" s="351"/>
      <c r="B126" s="178" t="s">
        <v>128</v>
      </c>
      <c r="C126" s="173">
        <f t="shared" si="3"/>
        <v>3.9339790216196784</v>
      </c>
      <c r="D126" s="173">
        <f>+C126+D71</f>
        <v>7.5228003542377575</v>
      </c>
      <c r="E126" s="173">
        <f>+D126+E71</f>
        <v>11.541818303327076</v>
      </c>
      <c r="F126" s="173"/>
      <c r="G126" s="173"/>
      <c r="H126" s="173"/>
      <c r="I126" s="173"/>
      <c r="J126" s="173"/>
      <c r="K126" s="173"/>
      <c r="L126" s="173"/>
      <c r="M126" s="173"/>
      <c r="N126" s="173"/>
    </row>
    <row r="127" spans="1:14" ht="12.75">
      <c r="A127" s="352"/>
      <c r="B127" s="179"/>
      <c r="C127" s="180"/>
      <c r="D127" s="180"/>
      <c r="E127" s="180"/>
      <c r="F127" s="180"/>
      <c r="G127" s="180"/>
      <c r="H127" s="180"/>
      <c r="I127" s="180"/>
      <c r="J127" s="180"/>
      <c r="K127" s="180"/>
      <c r="L127" s="180"/>
      <c r="M127" s="180"/>
      <c r="N127" s="180"/>
    </row>
    <row r="128" spans="1:14" ht="12.75">
      <c r="A128" s="171"/>
      <c r="B128" s="177" t="s">
        <v>154</v>
      </c>
      <c r="C128" s="202">
        <f>+C73</f>
        <v>8043853.015236891</v>
      </c>
      <c r="D128" s="202">
        <f aca="true" t="shared" si="5" ref="D128:E135">+C128+D73</f>
        <v>15126876.285849392</v>
      </c>
      <c r="E128" s="202">
        <f t="shared" si="5"/>
        <v>22929921.89743852</v>
      </c>
      <c r="F128" s="202"/>
      <c r="G128" s="202"/>
      <c r="H128" s="202"/>
      <c r="I128" s="202"/>
      <c r="J128" s="202"/>
      <c r="K128" s="202"/>
      <c r="L128" s="202"/>
      <c r="M128" s="202"/>
      <c r="N128" s="202"/>
    </row>
    <row r="129" spans="1:14" ht="12.75">
      <c r="A129" s="176"/>
      <c r="B129" s="172" t="s">
        <v>122</v>
      </c>
      <c r="C129" s="202">
        <f aca="true" t="shared" si="6" ref="C129:C135">+C74</f>
        <v>7989370.453588469</v>
      </c>
      <c r="D129" s="202">
        <f t="shared" si="5"/>
        <v>15021212.064019281</v>
      </c>
      <c r="E129" s="202">
        <f t="shared" si="5"/>
        <v>22767446.563948587</v>
      </c>
      <c r="F129" s="202"/>
      <c r="G129" s="202"/>
      <c r="H129" s="202"/>
      <c r="I129" s="202"/>
      <c r="J129" s="202"/>
      <c r="K129" s="202"/>
      <c r="L129" s="202"/>
      <c r="M129" s="202"/>
      <c r="N129" s="202"/>
    </row>
    <row r="130" spans="1:14" ht="12.75">
      <c r="A130" s="176" t="s">
        <v>130</v>
      </c>
      <c r="B130" s="172" t="s">
        <v>123</v>
      </c>
      <c r="C130" s="202">
        <f t="shared" si="6"/>
        <v>3096462.2653750717</v>
      </c>
      <c r="D130" s="202">
        <f t="shared" si="5"/>
        <v>5742971.251872532</v>
      </c>
      <c r="E130" s="202">
        <f t="shared" si="5"/>
        <v>8879481.732150726</v>
      </c>
      <c r="F130" s="202"/>
      <c r="G130" s="202"/>
      <c r="H130" s="202"/>
      <c r="I130" s="202"/>
      <c r="J130" s="202"/>
      <c r="K130" s="202"/>
      <c r="L130" s="202"/>
      <c r="M130" s="202"/>
      <c r="N130" s="202"/>
    </row>
    <row r="131" spans="1:14" ht="12.75">
      <c r="A131" s="351"/>
      <c r="B131" s="177" t="s">
        <v>124</v>
      </c>
      <c r="C131" s="202">
        <f t="shared" si="6"/>
        <v>2094132.9229323966</v>
      </c>
      <c r="D131" s="202">
        <f t="shared" si="5"/>
        <v>3910768.4826826393</v>
      </c>
      <c r="E131" s="202">
        <f t="shared" si="5"/>
        <v>5879249.0157369785</v>
      </c>
      <c r="F131" s="202"/>
      <c r="G131" s="202"/>
      <c r="H131" s="202"/>
      <c r="I131" s="202"/>
      <c r="J131" s="202"/>
      <c r="K131" s="202"/>
      <c r="L131" s="202"/>
      <c r="M131" s="202"/>
      <c r="N131" s="202"/>
    </row>
    <row r="132" spans="1:14" ht="12.75">
      <c r="A132" s="351"/>
      <c r="B132" s="177" t="s">
        <v>125</v>
      </c>
      <c r="C132" s="202">
        <f t="shared" si="6"/>
        <v>715055.1961090422</v>
      </c>
      <c r="D132" s="202">
        <f t="shared" si="5"/>
        <v>1458227.1906851865</v>
      </c>
      <c r="E132" s="202">
        <f t="shared" si="5"/>
        <v>2272332.2180636274</v>
      </c>
      <c r="F132" s="202"/>
      <c r="G132" s="202"/>
      <c r="H132" s="202"/>
      <c r="I132" s="202"/>
      <c r="J132" s="202"/>
      <c r="K132" s="202"/>
      <c r="L132" s="202"/>
      <c r="M132" s="202"/>
      <c r="N132" s="202"/>
    </row>
    <row r="133" spans="1:14" ht="12.75">
      <c r="A133" s="351"/>
      <c r="B133" s="177" t="s">
        <v>126</v>
      </c>
      <c r="C133" s="202">
        <f t="shared" si="6"/>
        <v>974438.6449898195</v>
      </c>
      <c r="D133" s="202">
        <f t="shared" si="5"/>
        <v>1791720.543498355</v>
      </c>
      <c r="E133" s="202">
        <f t="shared" si="5"/>
        <v>2683763.385834172</v>
      </c>
      <c r="F133" s="202"/>
      <c r="G133" s="202"/>
      <c r="H133" s="202"/>
      <c r="I133" s="202"/>
      <c r="J133" s="202"/>
      <c r="K133" s="202"/>
      <c r="L133" s="202"/>
      <c r="M133" s="202"/>
      <c r="N133" s="202"/>
    </row>
    <row r="134" spans="1:14" ht="12.75">
      <c r="A134" s="351"/>
      <c r="B134" s="177" t="s">
        <v>153</v>
      </c>
      <c r="C134" s="202">
        <f t="shared" si="6"/>
        <v>1109281.4241821393</v>
      </c>
      <c r="D134" s="202">
        <f t="shared" si="5"/>
        <v>2117524.59528057</v>
      </c>
      <c r="E134" s="202">
        <f t="shared" si="5"/>
        <v>3052620.2121630814</v>
      </c>
      <c r="F134" s="202"/>
      <c r="G134" s="202"/>
      <c r="H134" s="202"/>
      <c r="I134" s="202"/>
      <c r="J134" s="202"/>
      <c r="K134" s="202"/>
      <c r="L134" s="202"/>
      <c r="M134" s="202"/>
      <c r="N134" s="202"/>
    </row>
    <row r="135" spans="1:14" ht="22.5">
      <c r="A135" s="351"/>
      <c r="B135" s="178" t="s">
        <v>128</v>
      </c>
      <c r="C135" s="202">
        <f t="shared" si="6"/>
        <v>54482.56164842177</v>
      </c>
      <c r="D135" s="202">
        <f t="shared" si="5"/>
        <v>105664.22183010998</v>
      </c>
      <c r="E135" s="202">
        <f t="shared" si="5"/>
        <v>162475.33348993186</v>
      </c>
      <c r="F135" s="202"/>
      <c r="G135" s="202"/>
      <c r="H135" s="202"/>
      <c r="I135" s="202"/>
      <c r="J135" s="202"/>
      <c r="K135" s="202"/>
      <c r="L135" s="202"/>
      <c r="M135" s="202"/>
      <c r="N135" s="202"/>
    </row>
    <row r="136" spans="1:14" ht="12.75">
      <c r="A136" s="352"/>
      <c r="B136" s="179"/>
      <c r="C136" s="185"/>
      <c r="D136" s="185"/>
      <c r="E136" s="185"/>
      <c r="F136" s="185"/>
      <c r="G136" s="185"/>
      <c r="H136" s="185"/>
      <c r="I136" s="185"/>
      <c r="J136" s="185"/>
      <c r="K136" s="185"/>
      <c r="L136" s="185"/>
      <c r="M136" s="185"/>
      <c r="N136" s="185"/>
    </row>
    <row r="137" spans="1:14" ht="12.75">
      <c r="A137" s="176"/>
      <c r="B137" s="177" t="s">
        <v>154</v>
      </c>
      <c r="C137" s="202">
        <f>+C82</f>
        <v>796482.8547063936</v>
      </c>
      <c r="D137" s="202">
        <f aca="true" t="shared" si="7" ref="D137:E144">+C137+D82</f>
        <v>1575053.7941034222</v>
      </c>
      <c r="E137" s="202">
        <f t="shared" si="7"/>
        <v>2478603.9357274426</v>
      </c>
      <c r="F137" s="202"/>
      <c r="G137" s="202"/>
      <c r="H137" s="202"/>
      <c r="I137" s="202"/>
      <c r="J137" s="202"/>
      <c r="K137" s="202"/>
      <c r="L137" s="202"/>
      <c r="M137" s="202"/>
      <c r="N137" s="202"/>
    </row>
    <row r="138" spans="1:14" ht="12.75">
      <c r="A138" s="176" t="s">
        <v>155</v>
      </c>
      <c r="B138" s="172" t="s">
        <v>122</v>
      </c>
      <c r="C138" s="202">
        <f aca="true" t="shared" si="8" ref="C138:C144">+C83</f>
        <v>784237.1436744536</v>
      </c>
      <c r="D138" s="202">
        <f t="shared" si="7"/>
        <v>1548280.124755128</v>
      </c>
      <c r="E138" s="202">
        <f t="shared" si="7"/>
        <v>2438646.593727662</v>
      </c>
      <c r="F138" s="202"/>
      <c r="G138" s="202"/>
      <c r="H138" s="202"/>
      <c r="I138" s="202"/>
      <c r="J138" s="202"/>
      <c r="K138" s="202"/>
      <c r="L138" s="202"/>
      <c r="M138" s="202"/>
      <c r="N138" s="202"/>
    </row>
    <row r="139" spans="1:14" ht="12.75">
      <c r="A139" s="351"/>
      <c r="B139" s="177" t="s">
        <v>123</v>
      </c>
      <c r="C139" s="202">
        <f t="shared" si="8"/>
        <v>304091.0846203859</v>
      </c>
      <c r="D139" s="202">
        <f t="shared" si="7"/>
        <v>598172.5970340443</v>
      </c>
      <c r="E139" s="202">
        <f t="shared" si="7"/>
        <v>962462.1699909422</v>
      </c>
      <c r="F139" s="202"/>
      <c r="G139" s="202"/>
      <c r="H139" s="202"/>
      <c r="I139" s="202"/>
      <c r="J139" s="202"/>
      <c r="K139" s="202"/>
      <c r="L139" s="202"/>
      <c r="M139" s="202"/>
      <c r="N139" s="202"/>
    </row>
    <row r="140" spans="1:14" ht="12.75">
      <c r="A140" s="351"/>
      <c r="B140" s="177" t="s">
        <v>124</v>
      </c>
      <c r="C140" s="202">
        <f t="shared" si="8"/>
        <v>177962.41997940833</v>
      </c>
      <c r="D140" s="202">
        <f t="shared" si="7"/>
        <v>354397.3353235399</v>
      </c>
      <c r="E140" s="202">
        <f t="shared" si="7"/>
        <v>567494.7214605771</v>
      </c>
      <c r="F140" s="202"/>
      <c r="G140" s="202"/>
      <c r="H140" s="202"/>
      <c r="I140" s="202"/>
      <c r="J140" s="202"/>
      <c r="K140" s="202"/>
      <c r="L140" s="202"/>
      <c r="M140" s="202"/>
      <c r="N140" s="202"/>
    </row>
    <row r="141" spans="1:14" ht="12.75">
      <c r="A141" s="351"/>
      <c r="B141" s="177" t="s">
        <v>125</v>
      </c>
      <c r="C141" s="202">
        <f t="shared" si="8"/>
        <v>118767.37869864021</v>
      </c>
      <c r="D141" s="202">
        <f t="shared" si="7"/>
        <v>243415.35736410724</v>
      </c>
      <c r="E141" s="202">
        <f t="shared" si="7"/>
        <v>382664.96128314856</v>
      </c>
      <c r="F141" s="202"/>
      <c r="G141" s="202"/>
      <c r="H141" s="202"/>
      <c r="I141" s="202"/>
      <c r="J141" s="202"/>
      <c r="K141" s="202"/>
      <c r="L141" s="202"/>
      <c r="M141" s="202"/>
      <c r="N141" s="202"/>
    </row>
    <row r="142" spans="1:14" ht="12.75">
      <c r="A142" s="351"/>
      <c r="B142" s="177" t="s">
        <v>126</v>
      </c>
      <c r="C142" s="202">
        <f t="shared" si="8"/>
        <v>69163.36237194203</v>
      </c>
      <c r="D142" s="202">
        <f t="shared" si="7"/>
        <v>133026.31256784202</v>
      </c>
      <c r="E142" s="202">
        <f t="shared" si="7"/>
        <v>207686.3958312237</v>
      </c>
      <c r="F142" s="202"/>
      <c r="G142" s="202"/>
      <c r="H142" s="202"/>
      <c r="I142" s="202"/>
      <c r="J142" s="202"/>
      <c r="K142" s="202"/>
      <c r="L142" s="202"/>
      <c r="M142" s="202"/>
      <c r="N142" s="202"/>
    </row>
    <row r="143" spans="1:14" ht="12.75">
      <c r="A143" s="351"/>
      <c r="B143" s="177" t="s">
        <v>153</v>
      </c>
      <c r="C143" s="202">
        <f t="shared" si="8"/>
        <v>114252.89800407714</v>
      </c>
      <c r="D143" s="202">
        <f t="shared" si="7"/>
        <v>219268.5224655947</v>
      </c>
      <c r="E143" s="202">
        <f t="shared" si="7"/>
        <v>318338.3451617707</v>
      </c>
      <c r="F143" s="202"/>
      <c r="G143" s="202"/>
      <c r="H143" s="202"/>
      <c r="I143" s="202"/>
      <c r="J143" s="202"/>
      <c r="K143" s="202"/>
      <c r="L143" s="202"/>
      <c r="M143" s="202"/>
      <c r="N143" s="202"/>
    </row>
    <row r="144" spans="1:14" ht="22.5">
      <c r="A144" s="351"/>
      <c r="B144" s="178" t="s">
        <v>128</v>
      </c>
      <c r="C144" s="202">
        <f t="shared" si="8"/>
        <v>12245.71103193999</v>
      </c>
      <c r="D144" s="202">
        <f t="shared" si="7"/>
        <v>26773.669348294356</v>
      </c>
      <c r="E144" s="202">
        <f t="shared" si="7"/>
        <v>39957.34199978051</v>
      </c>
      <c r="F144" s="202"/>
      <c r="G144" s="202"/>
      <c r="H144" s="202"/>
      <c r="I144" s="202"/>
      <c r="J144" s="202"/>
      <c r="K144" s="202"/>
      <c r="L144" s="202"/>
      <c r="M144" s="202"/>
      <c r="N144" s="202"/>
    </row>
    <row r="145" spans="1:14" ht="12.75">
      <c r="A145" s="352"/>
      <c r="B145" s="179"/>
      <c r="C145" s="185"/>
      <c r="D145" s="185"/>
      <c r="E145" s="185"/>
      <c r="F145" s="185"/>
      <c r="G145" s="185"/>
      <c r="H145" s="185"/>
      <c r="I145" s="185"/>
      <c r="J145" s="185"/>
      <c r="K145" s="185"/>
      <c r="L145" s="185"/>
      <c r="M145" s="185"/>
      <c r="N145" s="185"/>
    </row>
    <row r="146" spans="1:14" ht="12.75">
      <c r="A146" s="350" t="s">
        <v>156</v>
      </c>
      <c r="B146" s="177" t="s">
        <v>154</v>
      </c>
      <c r="C146" s="189">
        <f aca="true" t="shared" si="9" ref="C146:E153">+C128/C137</f>
        <v>10.099216785026824</v>
      </c>
      <c r="D146" s="189">
        <f t="shared" si="9"/>
        <v>9.60403786999552</v>
      </c>
      <c r="E146" s="189">
        <f t="shared" si="9"/>
        <v>9.251143987516038</v>
      </c>
      <c r="F146" s="189"/>
      <c r="G146" s="189"/>
      <c r="H146" s="189"/>
      <c r="I146" s="189"/>
      <c r="J146" s="189"/>
      <c r="K146" s="189"/>
      <c r="L146" s="189"/>
      <c r="M146" s="189"/>
      <c r="N146" s="189"/>
    </row>
    <row r="147" spans="1:14" ht="12.75">
      <c r="A147" s="351"/>
      <c r="B147" s="172" t="s">
        <v>122</v>
      </c>
      <c r="C147" s="190">
        <f t="shared" si="9"/>
        <v>10.187442048657866</v>
      </c>
      <c r="D147" s="190">
        <f t="shared" si="9"/>
        <v>9.701869722312038</v>
      </c>
      <c r="E147" s="190">
        <f t="shared" si="9"/>
        <v>9.336099220980914</v>
      </c>
      <c r="F147" s="190"/>
      <c r="G147" s="190"/>
      <c r="H147" s="190"/>
      <c r="I147" s="190"/>
      <c r="J147" s="190"/>
      <c r="K147" s="190"/>
      <c r="L147" s="190"/>
      <c r="M147" s="190"/>
      <c r="N147" s="190"/>
    </row>
    <row r="148" spans="1:14" ht="12.75">
      <c r="A148" s="351"/>
      <c r="B148" s="177" t="s">
        <v>123</v>
      </c>
      <c r="C148" s="190">
        <f t="shared" si="9"/>
        <v>10.182680196759339</v>
      </c>
      <c r="D148" s="190">
        <f t="shared" si="9"/>
        <v>9.60085981930342</v>
      </c>
      <c r="E148" s="190">
        <f t="shared" si="9"/>
        <v>9.22579817577068</v>
      </c>
      <c r="F148" s="190"/>
      <c r="G148" s="190"/>
      <c r="H148" s="190"/>
      <c r="I148" s="190"/>
      <c r="J148" s="190"/>
      <c r="K148" s="190"/>
      <c r="L148" s="190"/>
      <c r="M148" s="190"/>
      <c r="N148" s="190"/>
    </row>
    <row r="149" spans="1:14" ht="12.75">
      <c r="A149" s="351"/>
      <c r="B149" s="177" t="s">
        <v>124</v>
      </c>
      <c r="C149" s="190">
        <f t="shared" si="9"/>
        <v>11.767276052858264</v>
      </c>
      <c r="D149" s="190">
        <f t="shared" si="9"/>
        <v>11.034982752092032</v>
      </c>
      <c r="E149" s="190">
        <f t="shared" si="9"/>
        <v>10.360006522360932</v>
      </c>
      <c r="F149" s="190"/>
      <c r="G149" s="190"/>
      <c r="H149" s="190"/>
      <c r="I149" s="190"/>
      <c r="J149" s="190"/>
      <c r="K149" s="190"/>
      <c r="L149" s="190"/>
      <c r="M149" s="190"/>
      <c r="N149" s="190"/>
    </row>
    <row r="150" spans="1:14" ht="12.75">
      <c r="A150" s="351"/>
      <c r="B150" s="177" t="s">
        <v>125</v>
      </c>
      <c r="C150" s="190">
        <f t="shared" si="9"/>
        <v>6.020636339237728</v>
      </c>
      <c r="D150" s="190">
        <f t="shared" si="9"/>
        <v>5.990695108459945</v>
      </c>
      <c r="E150" s="190">
        <f t="shared" si="9"/>
        <v>5.93817685957989</v>
      </c>
      <c r="F150" s="190"/>
      <c r="G150" s="190"/>
      <c r="H150" s="190"/>
      <c r="I150" s="190"/>
      <c r="J150" s="190"/>
      <c r="K150" s="190"/>
      <c r="L150" s="190"/>
      <c r="M150" s="190"/>
      <c r="N150" s="190"/>
    </row>
    <row r="151" spans="1:14" ht="12.75">
      <c r="A151" s="351"/>
      <c r="B151" s="177" t="s">
        <v>126</v>
      </c>
      <c r="C151" s="190">
        <f t="shared" si="9"/>
        <v>14.088942636269614</v>
      </c>
      <c r="D151" s="190">
        <f t="shared" si="9"/>
        <v>13.468918358423236</v>
      </c>
      <c r="E151" s="190">
        <f t="shared" si="9"/>
        <v>12.922191533503868</v>
      </c>
      <c r="F151" s="190"/>
      <c r="G151" s="190"/>
      <c r="H151" s="190"/>
      <c r="I151" s="190"/>
      <c r="J151" s="190"/>
      <c r="K151" s="190"/>
      <c r="L151" s="190"/>
      <c r="M151" s="190"/>
      <c r="N151" s="190"/>
    </row>
    <row r="152" spans="1:14" ht="12.75">
      <c r="A152" s="351"/>
      <c r="B152" s="177" t="s">
        <v>153</v>
      </c>
      <c r="C152" s="190">
        <f t="shared" si="9"/>
        <v>9.709000327873998</v>
      </c>
      <c r="D152" s="190">
        <f t="shared" si="9"/>
        <v>9.65722107062964</v>
      </c>
      <c r="E152" s="190">
        <f t="shared" si="9"/>
        <v>9.589231892915146</v>
      </c>
      <c r="F152" s="190"/>
      <c r="G152" s="190"/>
      <c r="H152" s="190"/>
      <c r="I152" s="190"/>
      <c r="J152" s="190"/>
      <c r="K152" s="190"/>
      <c r="L152" s="190"/>
      <c r="M152" s="190"/>
      <c r="N152" s="190"/>
    </row>
    <row r="153" spans="1:14" ht="22.5">
      <c r="A153" s="351"/>
      <c r="B153" s="178" t="s">
        <v>128</v>
      </c>
      <c r="C153" s="190">
        <f t="shared" si="9"/>
        <v>4.449113775943031</v>
      </c>
      <c r="D153" s="190">
        <f t="shared" si="9"/>
        <v>3.946572300402351</v>
      </c>
      <c r="E153" s="190">
        <f t="shared" si="9"/>
        <v>4.066219757330814</v>
      </c>
      <c r="F153" s="190"/>
      <c r="G153" s="190"/>
      <c r="H153" s="190"/>
      <c r="I153" s="190"/>
      <c r="J153" s="190"/>
      <c r="K153" s="190"/>
      <c r="L153" s="190"/>
      <c r="M153" s="190"/>
      <c r="N153" s="190"/>
    </row>
    <row r="154" spans="1:14" ht="12.75">
      <c r="A154" s="352"/>
      <c r="B154" s="179"/>
      <c r="C154" s="191"/>
      <c r="D154" s="191"/>
      <c r="E154" s="191"/>
      <c r="F154" s="191"/>
      <c r="G154" s="191"/>
      <c r="H154" s="191"/>
      <c r="I154" s="191"/>
      <c r="J154" s="191"/>
      <c r="K154" s="191"/>
      <c r="L154" s="191"/>
      <c r="M154" s="191"/>
      <c r="N154" s="191"/>
    </row>
    <row r="155" spans="1:14" ht="12.75">
      <c r="A155" s="350" t="s">
        <v>162</v>
      </c>
      <c r="B155" s="192" t="s">
        <v>158</v>
      </c>
      <c r="C155" s="173">
        <f aca="true" t="shared" si="10" ref="C155:E162">+C119*1000000/C128</f>
        <v>209.82845700007874</v>
      </c>
      <c r="D155" s="173">
        <f t="shared" si="10"/>
        <v>212.3139247877626</v>
      </c>
      <c r="E155" s="173">
        <f t="shared" si="10"/>
        <v>210.3204702494014</v>
      </c>
      <c r="F155" s="173"/>
      <c r="G155" s="173"/>
      <c r="H155" s="173"/>
      <c r="I155" s="173"/>
      <c r="J155" s="173"/>
      <c r="K155" s="173"/>
      <c r="L155" s="173"/>
      <c r="M155" s="173"/>
      <c r="N155" s="173"/>
    </row>
    <row r="156" spans="1:14" ht="12.75">
      <c r="A156" s="351"/>
      <c r="B156" s="172" t="s">
        <v>122</v>
      </c>
      <c r="C156" s="173">
        <f t="shared" si="10"/>
        <v>210.76695557966488</v>
      </c>
      <c r="D156" s="173">
        <f t="shared" si="10"/>
        <v>213.3066000278569</v>
      </c>
      <c r="E156" s="173">
        <f t="shared" si="10"/>
        <v>211.31443635695948</v>
      </c>
      <c r="F156" s="173"/>
      <c r="G156" s="173"/>
      <c r="H156" s="173"/>
      <c r="I156" s="173"/>
      <c r="J156" s="173"/>
      <c r="K156" s="173"/>
      <c r="L156" s="173"/>
      <c r="M156" s="173"/>
      <c r="N156" s="173"/>
    </row>
    <row r="157" spans="1:14" ht="12.75">
      <c r="A157" s="351"/>
      <c r="B157" s="177" t="s">
        <v>123</v>
      </c>
      <c r="C157" s="173">
        <f t="shared" si="10"/>
        <v>190.3622735869866</v>
      </c>
      <c r="D157" s="173">
        <f t="shared" si="10"/>
        <v>188.73403965624263</v>
      </c>
      <c r="E157" s="173">
        <f t="shared" si="10"/>
        <v>188.06683649623182</v>
      </c>
      <c r="F157" s="173"/>
      <c r="G157" s="173"/>
      <c r="H157" s="173"/>
      <c r="I157" s="173"/>
      <c r="J157" s="173"/>
      <c r="K157" s="173"/>
      <c r="L157" s="173"/>
      <c r="M157" s="173"/>
      <c r="N157" s="173"/>
    </row>
    <row r="158" spans="1:14" ht="12.75">
      <c r="A158" s="351"/>
      <c r="B158" s="177" t="s">
        <v>124</v>
      </c>
      <c r="C158" s="173">
        <f t="shared" si="10"/>
        <v>215.1939146879496</v>
      </c>
      <c r="D158" s="173">
        <f t="shared" si="10"/>
        <v>220.02676911992936</v>
      </c>
      <c r="E158" s="173">
        <f t="shared" si="10"/>
        <v>217.77118014389234</v>
      </c>
      <c r="F158" s="173"/>
      <c r="G158" s="173"/>
      <c r="H158" s="173"/>
      <c r="I158" s="173"/>
      <c r="J158" s="173"/>
      <c r="K158" s="173"/>
      <c r="L158" s="173"/>
      <c r="M158" s="173"/>
      <c r="N158" s="173"/>
    </row>
    <row r="159" spans="1:14" ht="12.75">
      <c r="A159" s="351"/>
      <c r="B159" s="177" t="s">
        <v>125</v>
      </c>
      <c r="C159" s="173">
        <f t="shared" si="10"/>
        <v>268.37964366106246</v>
      </c>
      <c r="D159" s="173">
        <f t="shared" si="10"/>
        <v>270.7110735809718</v>
      </c>
      <c r="E159" s="173">
        <f t="shared" si="10"/>
        <v>270.90111838972774</v>
      </c>
      <c r="F159" s="173"/>
      <c r="G159" s="173"/>
      <c r="H159" s="173"/>
      <c r="I159" s="173"/>
      <c r="J159" s="173"/>
      <c r="K159" s="173"/>
      <c r="L159" s="173"/>
      <c r="M159" s="173"/>
      <c r="N159" s="173"/>
    </row>
    <row r="160" spans="1:14" ht="12.75">
      <c r="A160" s="351"/>
      <c r="B160" s="177" t="s">
        <v>126</v>
      </c>
      <c r="C160" s="173">
        <f t="shared" si="10"/>
        <v>175.63686361823116</v>
      </c>
      <c r="D160" s="173">
        <f t="shared" si="10"/>
        <v>178.60762410121933</v>
      </c>
      <c r="E160" s="173">
        <f t="shared" si="10"/>
        <v>174.46487477434047</v>
      </c>
      <c r="F160" s="173"/>
      <c r="G160" s="173"/>
      <c r="H160" s="173"/>
      <c r="I160" s="173"/>
      <c r="J160" s="173"/>
      <c r="K160" s="173"/>
      <c r="L160" s="173"/>
      <c r="M160" s="173"/>
      <c r="N160" s="173"/>
    </row>
    <row r="161" spans="1:14" ht="12.75">
      <c r="A161" s="351"/>
      <c r="B161" s="177" t="s">
        <v>153</v>
      </c>
      <c r="C161" s="173">
        <f t="shared" si="10"/>
        <v>253.089447619627</v>
      </c>
      <c r="D161" s="173">
        <f t="shared" si="10"/>
        <v>257.3677581969009</v>
      </c>
      <c r="E161" s="173">
        <f t="shared" si="10"/>
        <v>254.54306991202768</v>
      </c>
      <c r="F161" s="173"/>
      <c r="G161" s="173"/>
      <c r="H161" s="173"/>
      <c r="I161" s="173"/>
      <c r="J161" s="173"/>
      <c r="K161" s="173"/>
      <c r="L161" s="173"/>
      <c r="M161" s="173"/>
      <c r="N161" s="173"/>
    </row>
    <row r="162" spans="1:14" ht="22.5">
      <c r="A162" s="351"/>
      <c r="B162" s="178" t="s">
        <v>128</v>
      </c>
      <c r="C162" s="173">
        <f t="shared" si="10"/>
        <v>72.20620511579115</v>
      </c>
      <c r="D162" s="173">
        <f t="shared" si="10"/>
        <v>71.19534146887615</v>
      </c>
      <c r="E162" s="173">
        <f t="shared" si="10"/>
        <v>71.03735721239366</v>
      </c>
      <c r="F162" s="173"/>
      <c r="G162" s="173"/>
      <c r="H162" s="173"/>
      <c r="I162" s="173"/>
      <c r="J162" s="173"/>
      <c r="K162" s="173"/>
      <c r="L162" s="173"/>
      <c r="M162" s="173"/>
      <c r="N162" s="173"/>
    </row>
    <row r="163" spans="1:14" ht="12.75">
      <c r="A163" s="352"/>
      <c r="B163" s="177"/>
      <c r="C163" s="193"/>
      <c r="D163" s="194"/>
      <c r="E163" s="194"/>
      <c r="F163" s="194"/>
      <c r="G163" s="194"/>
      <c r="H163" s="194"/>
      <c r="I163" s="194"/>
      <c r="J163" s="194"/>
      <c r="K163" s="194"/>
      <c r="L163" s="194"/>
      <c r="M163" s="194"/>
      <c r="N163" s="194"/>
    </row>
    <row r="164" spans="1:14" ht="12.75">
      <c r="A164" s="350" t="s">
        <v>163</v>
      </c>
      <c r="B164" s="192" t="s">
        <v>158</v>
      </c>
      <c r="C164" s="195">
        <f aca="true" t="shared" si="11" ref="C164:E171">+C119*1000000/C137</f>
        <v>2119.1030749114743</v>
      </c>
      <c r="D164" s="195">
        <f t="shared" si="11"/>
        <v>2039.0709739890524</v>
      </c>
      <c r="E164" s="195">
        <f t="shared" si="11"/>
        <v>1945.7049537992957</v>
      </c>
      <c r="F164" s="195"/>
      <c r="G164" s="195"/>
      <c r="H164" s="195"/>
      <c r="I164" s="195"/>
      <c r="J164" s="195"/>
      <c r="K164" s="195"/>
      <c r="L164" s="195"/>
      <c r="M164" s="195"/>
      <c r="N164" s="195"/>
    </row>
    <row r="165" spans="1:14" ht="12.75">
      <c r="A165" s="351" t="s">
        <v>160</v>
      </c>
      <c r="B165" s="172" t="s">
        <v>122</v>
      </c>
      <c r="C165" s="173">
        <f t="shared" si="11"/>
        <v>2147.176145739883</v>
      </c>
      <c r="D165" s="173">
        <f t="shared" si="11"/>
        <v>2069.472844379589</v>
      </c>
      <c r="E165" s="173">
        <f t="shared" si="11"/>
        <v>1972.8525446542303</v>
      </c>
      <c r="F165" s="173"/>
      <c r="G165" s="173"/>
      <c r="H165" s="173"/>
      <c r="I165" s="173"/>
      <c r="J165" s="173"/>
      <c r="K165" s="173"/>
      <c r="L165" s="173"/>
      <c r="M165" s="173"/>
      <c r="N165" s="173"/>
    </row>
    <row r="166" spans="1:14" ht="12.75">
      <c r="A166" s="351"/>
      <c r="B166" s="177" t="s">
        <v>123</v>
      </c>
      <c r="C166" s="173">
        <f t="shared" si="11"/>
        <v>1938.3981534642917</v>
      </c>
      <c r="D166" s="173">
        <f t="shared" si="11"/>
        <v>1812.009057870438</v>
      </c>
      <c r="E166" s="173">
        <f t="shared" si="11"/>
        <v>1735.0666770698986</v>
      </c>
      <c r="F166" s="173"/>
      <c r="G166" s="173"/>
      <c r="H166" s="173"/>
      <c r="I166" s="173"/>
      <c r="J166" s="173"/>
      <c r="K166" s="173"/>
      <c r="L166" s="173"/>
      <c r="M166" s="173"/>
      <c r="N166" s="173"/>
    </row>
    <row r="167" spans="1:14" ht="12.75">
      <c r="A167" s="351"/>
      <c r="B167" s="177" t="s">
        <v>124</v>
      </c>
      <c r="C167" s="173">
        <f t="shared" si="11"/>
        <v>2532.2461990283336</v>
      </c>
      <c r="D167" s="173">
        <f t="shared" si="11"/>
        <v>2427.991602236956</v>
      </c>
      <c r="E167" s="173">
        <f t="shared" si="11"/>
        <v>2256.110846672962</v>
      </c>
      <c r="F167" s="173"/>
      <c r="G167" s="173"/>
      <c r="H167" s="173"/>
      <c r="I167" s="173"/>
      <c r="J167" s="173"/>
      <c r="K167" s="173"/>
      <c r="L167" s="173"/>
      <c r="M167" s="173"/>
      <c r="N167" s="173"/>
    </row>
    <row r="168" spans="1:14" ht="12.75">
      <c r="A168" s="351"/>
      <c r="B168" s="177" t="s">
        <v>125</v>
      </c>
      <c r="C168" s="173">
        <f t="shared" si="11"/>
        <v>1615.8162353374648</v>
      </c>
      <c r="D168" s="173">
        <f t="shared" si="11"/>
        <v>1621.747504307468</v>
      </c>
      <c r="E168" s="173">
        <f t="shared" si="11"/>
        <v>1608.6587524561935</v>
      </c>
      <c r="F168" s="173"/>
      <c r="G168" s="173"/>
      <c r="H168" s="173"/>
      <c r="I168" s="173"/>
      <c r="J168" s="173"/>
      <c r="K168" s="173"/>
      <c r="L168" s="173"/>
      <c r="M168" s="173"/>
      <c r="N168" s="173"/>
    </row>
    <row r="169" spans="1:14" ht="12.75">
      <c r="A169" s="351"/>
      <c r="B169" s="177" t="s">
        <v>126</v>
      </c>
      <c r="C169" s="173">
        <f t="shared" si="11"/>
        <v>2474.5376963315684</v>
      </c>
      <c r="D169" s="173">
        <f t="shared" si="11"/>
        <v>2405.6515072112693</v>
      </c>
      <c r="E169" s="173">
        <f t="shared" si="11"/>
        <v>2254.468527702795</v>
      </c>
      <c r="F169" s="173"/>
      <c r="G169" s="173"/>
      <c r="H169" s="173"/>
      <c r="I169" s="173"/>
      <c r="J169" s="173"/>
      <c r="K169" s="173"/>
      <c r="L169" s="173"/>
      <c r="M169" s="173"/>
      <c r="N169" s="173"/>
    </row>
    <row r="170" spans="1:14" ht="12.75">
      <c r="A170" s="351"/>
      <c r="B170" s="177" t="s">
        <v>153</v>
      </c>
      <c r="C170" s="173">
        <f t="shared" si="11"/>
        <v>2457.2455299204075</v>
      </c>
      <c r="D170" s="173">
        <f t="shared" si="11"/>
        <v>2485.4573373598264</v>
      </c>
      <c r="E170" s="173">
        <f t="shared" si="11"/>
        <v>2440.8725241209454</v>
      </c>
      <c r="F170" s="173"/>
      <c r="G170" s="173"/>
      <c r="H170" s="173"/>
      <c r="I170" s="173"/>
      <c r="J170" s="173"/>
      <c r="K170" s="173"/>
      <c r="L170" s="173"/>
      <c r="M170" s="173"/>
      <c r="N170" s="173"/>
    </row>
    <row r="171" spans="1:14" ht="22.5">
      <c r="A171" s="352"/>
      <c r="B171" s="203" t="s">
        <v>128</v>
      </c>
      <c r="C171" s="204">
        <f t="shared" si="11"/>
        <v>321.2536218892346</v>
      </c>
      <c r="D171" s="204">
        <f t="shared" si="11"/>
        <v>280.97756255875345</v>
      </c>
      <c r="E171" s="204">
        <f t="shared" si="11"/>
        <v>288.8535054056017</v>
      </c>
      <c r="F171" s="204"/>
      <c r="G171" s="204"/>
      <c r="H171" s="204"/>
      <c r="I171" s="204"/>
      <c r="J171" s="204"/>
      <c r="K171" s="204"/>
      <c r="L171" s="204"/>
      <c r="M171" s="204"/>
      <c r="N171" s="204"/>
    </row>
    <row r="172" spans="1:14" ht="12.75">
      <c r="A172" s="205"/>
      <c r="B172" s="206"/>
      <c r="C172" s="207"/>
      <c r="D172" s="207"/>
      <c r="E172" s="207"/>
      <c r="F172" s="207"/>
      <c r="G172" s="207"/>
      <c r="H172" s="207"/>
      <c r="I172" s="207"/>
      <c r="J172" s="207"/>
      <c r="K172" s="207"/>
      <c r="L172" s="207"/>
      <c r="M172" s="207"/>
      <c r="N172" s="207"/>
    </row>
    <row r="173" spans="1:14" ht="12.75">
      <c r="A173" s="122" t="s">
        <v>136</v>
      </c>
      <c r="B173" s="122"/>
      <c r="C173" s="122"/>
      <c r="D173" s="122"/>
      <c r="E173" s="122"/>
      <c r="F173" s="122"/>
      <c r="G173" s="122"/>
      <c r="H173" s="122"/>
      <c r="I173" s="122"/>
      <c r="J173" s="122"/>
      <c r="K173" s="122"/>
      <c r="L173" s="122"/>
      <c r="M173" s="122"/>
      <c r="N173" s="122"/>
    </row>
    <row r="174" ht="12.75">
      <c r="A174" s="208" t="s">
        <v>164</v>
      </c>
    </row>
    <row r="176" s="209" customFormat="1" ht="12"/>
    <row r="177" s="209" customFormat="1" ht="12"/>
    <row r="178" s="209" customFormat="1" ht="12"/>
    <row r="179" s="209" customFormat="1" ht="12"/>
    <row r="180" s="209" customFormat="1" ht="12"/>
    <row r="181" s="209" customFormat="1" ht="12"/>
    <row r="182" s="209" customFormat="1" ht="12"/>
    <row r="183" s="209" customFormat="1" ht="12"/>
    <row r="184" s="209" customFormat="1" ht="12"/>
    <row r="185" s="209" customFormat="1" ht="12"/>
    <row r="186" s="209" customFormat="1" ht="12"/>
    <row r="187" s="209" customFormat="1" ht="12"/>
    <row r="188" s="209" customFormat="1" ht="12"/>
    <row r="189" s="209" customFormat="1" ht="12"/>
    <row r="190" s="209" customFormat="1" ht="12"/>
    <row r="191" s="209" customFormat="1" ht="12"/>
    <row r="192" s="209" customFormat="1" ht="12"/>
    <row r="193" s="209" customFormat="1" ht="12"/>
    <row r="194" s="209" customFormat="1" ht="12"/>
    <row r="195" s="209" customFormat="1" ht="12"/>
    <row r="196" s="209" customFormat="1" ht="12"/>
    <row r="197" s="209" customFormat="1" ht="12"/>
    <row r="198" s="209" customFormat="1" ht="12"/>
    <row r="199" s="209" customFormat="1" ht="12"/>
    <row r="200" s="209" customFormat="1" ht="12"/>
    <row r="201" s="209" customFormat="1" ht="12"/>
    <row r="202" s="209" customFormat="1" ht="12"/>
    <row r="203" s="209" customFormat="1" ht="12"/>
    <row r="204" s="209" customFormat="1" ht="12"/>
    <row r="205" s="209" customFormat="1" ht="12"/>
    <row r="206" s="209" customFormat="1" ht="12"/>
    <row r="207" s="209" customFormat="1" ht="12"/>
    <row r="208" s="209" customFormat="1" ht="12"/>
    <row r="209" s="209" customFormat="1" ht="12"/>
    <row r="210" s="209" customFormat="1" ht="12"/>
    <row r="211" s="209" customFormat="1" ht="12"/>
    <row r="212" s="209" customFormat="1" ht="12"/>
    <row r="213" s="209" customFormat="1" ht="12"/>
    <row r="214" s="209" customFormat="1" ht="12"/>
    <row r="215" s="209" customFormat="1" ht="12"/>
    <row r="216" s="209" customFormat="1" ht="12"/>
    <row r="217" s="209" customFormat="1" ht="12"/>
    <row r="218" s="209" customFormat="1" ht="12"/>
    <row r="219" s="209" customFormat="1" ht="12"/>
    <row r="220" s="209" customFormat="1" ht="12"/>
    <row r="221" s="209" customFormat="1" ht="12"/>
    <row r="222" s="209" customFormat="1" ht="12"/>
    <row r="223" s="209" customFormat="1" ht="12"/>
    <row r="224" s="209" customFormat="1" ht="12"/>
    <row r="225" s="209" customFormat="1" ht="12"/>
    <row r="226" s="209" customFormat="1" ht="12"/>
    <row r="227" s="209" customFormat="1" ht="12"/>
    <row r="228" s="209" customFormat="1" ht="12"/>
    <row r="229" s="209" customFormat="1" ht="12"/>
    <row r="230" s="209" customFormat="1" ht="12"/>
    <row r="231" s="209" customFormat="1" ht="12"/>
    <row r="232" s="209" customFormat="1" ht="12"/>
    <row r="233" s="209" customFormat="1" ht="12"/>
    <row r="234" s="209" customFormat="1" ht="12"/>
    <row r="235" s="209" customFormat="1" ht="12"/>
    <row r="236" s="209" customFormat="1" ht="12"/>
    <row r="237" s="209" customFormat="1" ht="12"/>
    <row r="238" s="209" customFormat="1" ht="12"/>
    <row r="239" s="209" customFormat="1" ht="12"/>
    <row r="240" s="209" customFormat="1" ht="12"/>
    <row r="241" s="209" customFormat="1" ht="12"/>
    <row r="242" s="209" customFormat="1" ht="12"/>
    <row r="243" s="209" customFormat="1" ht="12"/>
    <row r="244" s="209" customFormat="1" ht="12"/>
    <row r="245" s="209" customFormat="1" ht="12"/>
    <row r="246" s="209" customFormat="1" ht="12"/>
    <row r="247" s="209" customFormat="1" ht="12"/>
    <row r="248" s="209" customFormat="1" ht="12"/>
    <row r="249" s="209" customFormat="1" ht="12"/>
    <row r="250" s="209" customFormat="1" ht="12"/>
    <row r="251" s="209" customFormat="1" ht="12"/>
    <row r="252" s="209" customFormat="1" ht="12"/>
    <row r="253" s="209" customFormat="1" ht="12"/>
    <row r="254" s="209" customFormat="1" ht="12"/>
    <row r="255" s="209" customFormat="1" ht="12"/>
    <row r="256" s="209" customFormat="1" ht="12"/>
    <row r="257" s="209" customFormat="1" ht="12"/>
    <row r="258" s="209" customFormat="1" ht="12"/>
    <row r="259" s="209" customFormat="1" ht="12"/>
    <row r="260" s="209" customFormat="1" ht="12"/>
    <row r="261" s="209" customFormat="1" ht="12"/>
    <row r="262" s="209" customFormat="1" ht="12"/>
    <row r="263" s="209" customFormat="1" ht="12"/>
    <row r="264" s="209" customFormat="1" ht="12"/>
    <row r="280" spans="2:7" ht="12">
      <c r="B280" s="146"/>
      <c r="C280" s="146"/>
      <c r="D280" s="146"/>
      <c r="E280" s="146"/>
      <c r="F280" s="146"/>
      <c r="G280" s="146"/>
    </row>
  </sheetData>
  <sheetProtection/>
  <mergeCells count="13">
    <mergeCell ref="A164:A171"/>
    <mergeCell ref="A109:A117"/>
    <mergeCell ref="A122:A127"/>
    <mergeCell ref="A131:A136"/>
    <mergeCell ref="A139:A145"/>
    <mergeCell ref="A146:A154"/>
    <mergeCell ref="A155:A163"/>
    <mergeCell ref="A100:A108"/>
    <mergeCell ref="A1:G1"/>
    <mergeCell ref="A67:A72"/>
    <mergeCell ref="A76:A81"/>
    <mergeCell ref="A84:A90"/>
    <mergeCell ref="A91:A99"/>
  </mergeCells>
  <printOptions/>
  <pageMargins left="0.7" right="0.7" top="0.75" bottom="0.75" header="0.3" footer="0.3"/>
  <pageSetup fitToHeight="1" fitToWidth="1" orientation="portrait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80"/>
  <sheetViews>
    <sheetView showGridLines="0" zoomScale="125" zoomScaleNormal="125" zoomScalePageLayoutView="0" workbookViewId="0" topLeftCell="A1">
      <selection activeCell="A1" sqref="A1:G1"/>
    </sheetView>
  </sheetViews>
  <sheetFormatPr defaultColWidth="11.8515625" defaultRowHeight="12.75"/>
  <cols>
    <col min="1" max="1" width="30.8515625" style="210" customWidth="1"/>
    <col min="2" max="2" width="16.140625" style="210" customWidth="1"/>
    <col min="3" max="14" width="9.7109375" style="210" customWidth="1"/>
    <col min="15" max="19" width="16.7109375" style="210" customWidth="1"/>
    <col min="20" max="23" width="12.00390625" style="210" customWidth="1"/>
    <col min="24" max="24" width="18.140625" style="210" customWidth="1"/>
    <col min="25" max="25" width="19.7109375" style="210" customWidth="1"/>
    <col min="26" max="16384" width="11.8515625" style="210" customWidth="1"/>
  </cols>
  <sheetData>
    <row r="1" spans="1:14" ht="12.75">
      <c r="A1" s="353" t="str">
        <f>CONCATENATE('HL'!B3," 2018 ISLAND HIGHLIGHTS")</f>
        <v>MARCH 2018 ISLAND HIGHLIGHTS</v>
      </c>
      <c r="B1" s="353"/>
      <c r="C1" s="353"/>
      <c r="D1" s="353"/>
      <c r="E1" s="353"/>
      <c r="F1" s="353"/>
      <c r="G1" s="353"/>
      <c r="H1"/>
      <c r="I1" s="118"/>
      <c r="J1" s="118"/>
      <c r="K1" s="118"/>
      <c r="L1" s="118"/>
      <c r="M1" s="118"/>
      <c r="N1" s="118"/>
    </row>
    <row r="2" spans="1:14" ht="11.25">
      <c r="A2" s="120"/>
      <c r="B2" s="121"/>
      <c r="C2" s="122"/>
      <c r="D2" s="122"/>
      <c r="E2" s="122"/>
      <c r="F2" s="122"/>
      <c r="G2" s="124"/>
      <c r="H2" s="122"/>
      <c r="I2" s="122"/>
      <c r="J2" s="122"/>
      <c r="K2" s="122"/>
      <c r="L2" s="122"/>
      <c r="M2" s="122"/>
      <c r="N2" s="122"/>
    </row>
    <row r="3" spans="1:14" ht="11.25">
      <c r="A3" s="125" t="s">
        <v>165</v>
      </c>
      <c r="B3" s="127" t="str">
        <f>+Glance!B3</f>
        <v>2018P</v>
      </c>
      <c r="C3" s="126" t="str">
        <f>+Glance!C3</f>
        <v>2017P</v>
      </c>
      <c r="D3" s="126" t="str">
        <f>+Glance!D3</f>
        <v>% change</v>
      </c>
      <c r="E3" s="126" t="str">
        <f>+Glance!E3</f>
        <v>YTD 2018P</v>
      </c>
      <c r="F3" s="126" t="str">
        <f>+Glance!F3</f>
        <v>YTD 2017P</v>
      </c>
      <c r="G3" s="126" t="str">
        <f>+Glance!G3</f>
        <v>% change</v>
      </c>
      <c r="H3" s="122"/>
      <c r="I3" s="122"/>
      <c r="J3" s="122"/>
      <c r="K3" s="122"/>
      <c r="L3" s="122"/>
      <c r="M3" s="122"/>
      <c r="N3" s="122"/>
    </row>
    <row r="4" spans="1:14" s="212" customFormat="1" ht="11.25">
      <c r="A4" s="129" t="s">
        <v>121</v>
      </c>
      <c r="B4" s="211">
        <v>1610.985482223699</v>
      </c>
      <c r="C4" s="211">
        <v>1419.0017949790704</v>
      </c>
      <c r="D4" s="211">
        <v>13.529488681686995</v>
      </c>
      <c r="E4" s="211">
        <v>4822.631956251315</v>
      </c>
      <c r="F4" s="211">
        <v>4380.0622997764585</v>
      </c>
      <c r="G4" s="211">
        <v>10.104186337656529</v>
      </c>
      <c r="H4" s="144"/>
      <c r="I4" s="144"/>
      <c r="J4" s="144"/>
      <c r="K4" s="144"/>
      <c r="L4" s="144"/>
      <c r="M4" s="144"/>
      <c r="N4" s="144"/>
    </row>
    <row r="5" spans="1:14" ht="11.25">
      <c r="A5" s="135" t="s">
        <v>122</v>
      </c>
      <c r="B5" s="213">
        <v>1606.9664642746095</v>
      </c>
      <c r="C5" s="213">
        <v>1416.5284172551367</v>
      </c>
      <c r="D5" s="214">
        <v>13.443997642383486</v>
      </c>
      <c r="E5" s="213">
        <v>4811.090137947988</v>
      </c>
      <c r="F5" s="213">
        <v>4367.913352211535</v>
      </c>
      <c r="G5" s="214">
        <v>10.146189953884189</v>
      </c>
      <c r="H5" s="346"/>
      <c r="I5" s="139"/>
      <c r="J5" s="139"/>
      <c r="K5" s="139"/>
      <c r="L5" s="139"/>
      <c r="M5" s="139"/>
      <c r="N5" s="139"/>
    </row>
    <row r="6" spans="1:14" ht="11.25">
      <c r="A6" s="135" t="s">
        <v>166</v>
      </c>
      <c r="B6" s="213">
        <v>676.8388291628851</v>
      </c>
      <c r="C6" s="213">
        <v>624.1228762055152</v>
      </c>
      <c r="D6" s="214">
        <v>8.446406143269014</v>
      </c>
      <c r="E6" s="213">
        <v>2012.7391569210884</v>
      </c>
      <c r="F6" s="213">
        <v>1862.5694889213241</v>
      </c>
      <c r="G6" s="214">
        <v>8.062500158677711</v>
      </c>
      <c r="H6" s="139"/>
      <c r="I6" s="139"/>
      <c r="J6" s="139"/>
      <c r="K6" s="139"/>
      <c r="L6" s="139"/>
      <c r="M6" s="139"/>
      <c r="N6" s="139"/>
    </row>
    <row r="7" spans="1:14" ht="11.25">
      <c r="A7" s="135" t="s">
        <v>167</v>
      </c>
      <c r="B7" s="213">
        <v>479.70914911760997</v>
      </c>
      <c r="C7" s="213">
        <v>423.70052342376107</v>
      </c>
      <c r="D7" s="214">
        <v>13.218918221121069</v>
      </c>
      <c r="E7" s="213">
        <v>1457.9701004177882</v>
      </c>
      <c r="F7" s="213">
        <v>1293.7042967109637</v>
      </c>
      <c r="G7" s="214">
        <v>12.697322264789879</v>
      </c>
      <c r="H7" s="139"/>
      <c r="I7" s="139"/>
      <c r="J7" s="139"/>
      <c r="K7" s="139"/>
      <c r="L7" s="139"/>
      <c r="M7" s="139"/>
      <c r="N7" s="139"/>
    </row>
    <row r="8" spans="1:14" ht="11.25">
      <c r="A8" s="135" t="s">
        <v>168</v>
      </c>
      <c r="B8" s="213">
        <v>1.3095817095583613</v>
      </c>
      <c r="C8" s="213">
        <v>2.8854037322738013</v>
      </c>
      <c r="D8" s="214">
        <v>-54.613571234055215</v>
      </c>
      <c r="E8" s="213">
        <v>8.51632127085335</v>
      </c>
      <c r="F8" s="213">
        <v>12.510626515517025</v>
      </c>
      <c r="G8" s="214">
        <v>-31.927299881500804</v>
      </c>
      <c r="H8" s="139"/>
      <c r="I8" s="139"/>
      <c r="J8" s="139"/>
      <c r="K8" s="139"/>
      <c r="L8" s="139"/>
      <c r="M8" s="139"/>
      <c r="N8" s="139"/>
    </row>
    <row r="9" spans="1:14" ht="11.25">
      <c r="A9" s="135" t="s">
        <v>169</v>
      </c>
      <c r="B9" s="213">
        <v>13.216638897178232</v>
      </c>
      <c r="C9" s="213">
        <v>9.29099086788895</v>
      </c>
      <c r="D9" s="214">
        <v>42.25219984724025</v>
      </c>
      <c r="E9" s="213">
        <v>33.430999094738574</v>
      </c>
      <c r="F9" s="213">
        <v>21.937236376818273</v>
      </c>
      <c r="G9" s="214">
        <v>52.39384998406682</v>
      </c>
      <c r="H9" s="139"/>
      <c r="I9" s="139"/>
      <c r="J9" s="139"/>
      <c r="K9" s="139"/>
      <c r="L9" s="139"/>
      <c r="M9" s="139"/>
      <c r="N9" s="139"/>
    </row>
    <row r="10" spans="1:14" ht="11.25">
      <c r="A10" s="135" t="s">
        <v>170</v>
      </c>
      <c r="B10" s="213">
        <v>177.34938610765298</v>
      </c>
      <c r="C10" s="213">
        <v>153.27564824579366</v>
      </c>
      <c r="D10" s="214">
        <v>15.706172596480904</v>
      </c>
      <c r="E10" s="213">
        <v>526.4539688460023</v>
      </c>
      <c r="F10" s="213">
        <v>497.02305498498646</v>
      </c>
      <c r="G10" s="214">
        <v>5.921438365048259</v>
      </c>
      <c r="H10" s="139"/>
      <c r="I10" s="139"/>
      <c r="J10" s="139"/>
      <c r="K10" s="139"/>
      <c r="L10" s="139"/>
      <c r="M10" s="139"/>
      <c r="N10" s="139"/>
    </row>
    <row r="11" spans="1:14" ht="11.25">
      <c r="A11" s="135" t="s">
        <v>171</v>
      </c>
      <c r="B11" s="213">
        <v>258.5428792797249</v>
      </c>
      <c r="C11" s="213">
        <v>203.25297477990404</v>
      </c>
      <c r="D11" s="214">
        <v>27.20250690534418</v>
      </c>
      <c r="E11" s="213">
        <v>771.9795913975179</v>
      </c>
      <c r="F11" s="213">
        <v>680.1686487019256</v>
      </c>
      <c r="G11" s="214">
        <v>13.498261478356843</v>
      </c>
      <c r="H11" s="139"/>
      <c r="I11" s="139"/>
      <c r="J11" s="139"/>
      <c r="K11" s="139"/>
      <c r="L11" s="139"/>
      <c r="M11" s="139"/>
      <c r="N11" s="139"/>
    </row>
    <row r="12" spans="1:14" ht="11.25">
      <c r="A12" s="135" t="s">
        <v>128</v>
      </c>
      <c r="B12" s="213">
        <v>4.01901794908932</v>
      </c>
      <c r="C12" s="213">
        <v>2.47337772393363</v>
      </c>
      <c r="D12" s="214">
        <v>62.49107082186873</v>
      </c>
      <c r="E12" s="213">
        <v>11.541818303327076</v>
      </c>
      <c r="F12" s="213">
        <v>12.148947564923352</v>
      </c>
      <c r="G12" s="214">
        <v>-4.997381529155575</v>
      </c>
      <c r="H12" s="139"/>
      <c r="I12" s="139"/>
      <c r="J12" s="139"/>
      <c r="K12" s="139"/>
      <c r="L12" s="139"/>
      <c r="M12" s="139"/>
      <c r="N12" s="139"/>
    </row>
    <row r="13" spans="1:14" ht="6.75" customHeight="1">
      <c r="A13" s="140"/>
      <c r="B13" s="215"/>
      <c r="C13" s="215"/>
      <c r="D13" s="216"/>
      <c r="E13" s="215"/>
      <c r="F13" s="215"/>
      <c r="G13" s="216"/>
      <c r="H13" s="217"/>
      <c r="I13" s="217"/>
      <c r="J13" s="217"/>
      <c r="K13" s="217"/>
      <c r="L13" s="217"/>
      <c r="M13" s="217"/>
      <c r="N13" s="217"/>
    </row>
    <row r="14" spans="1:14" s="212" customFormat="1" ht="11.25">
      <c r="A14" s="129" t="s">
        <v>129</v>
      </c>
      <c r="B14" s="218">
        <v>7803045.611590763</v>
      </c>
      <c r="C14" s="218">
        <v>7074793.951785116</v>
      </c>
      <c r="D14" s="219">
        <v>10.293609464370235</v>
      </c>
      <c r="E14" s="218">
        <v>22929921.89744179</v>
      </c>
      <c r="F14" s="218">
        <v>21331855.2632426</v>
      </c>
      <c r="G14" s="219">
        <v>7.491456389884932</v>
      </c>
      <c r="H14" s="144"/>
      <c r="I14" s="144"/>
      <c r="J14" s="144"/>
      <c r="K14" s="144"/>
      <c r="L14" s="144"/>
      <c r="M14" s="144"/>
      <c r="N14" s="144"/>
    </row>
    <row r="15" spans="1:14" ht="11.25">
      <c r="A15" s="135" t="s">
        <v>122</v>
      </c>
      <c r="B15" s="220">
        <v>7746234.499930941</v>
      </c>
      <c r="C15" s="220">
        <v>7036231.00218536</v>
      </c>
      <c r="D15" s="214">
        <v>10.090679193520845</v>
      </c>
      <c r="E15" s="220">
        <v>22767446.563951857</v>
      </c>
      <c r="F15" s="220">
        <v>21155927.448826417</v>
      </c>
      <c r="G15" s="214">
        <v>7.61734090374202</v>
      </c>
      <c r="H15" s="139"/>
      <c r="I15" s="139"/>
      <c r="J15" s="139"/>
      <c r="K15" s="139"/>
      <c r="L15" s="139"/>
      <c r="M15" s="139"/>
      <c r="N15" s="139"/>
    </row>
    <row r="16" spans="1:14" ht="11.25">
      <c r="A16" s="221" t="s">
        <v>166</v>
      </c>
      <c r="B16" s="220">
        <v>3404106.339137443</v>
      </c>
      <c r="C16" s="220">
        <v>3171208.3201931277</v>
      </c>
      <c r="D16" s="214">
        <v>7.344141268213233</v>
      </c>
      <c r="E16" s="220">
        <v>9904017.886329934</v>
      </c>
      <c r="F16" s="220">
        <v>9356230.953855906</v>
      </c>
      <c r="G16" s="214">
        <v>5.854782071708842</v>
      </c>
      <c r="H16" s="139"/>
      <c r="I16" s="139"/>
      <c r="J16" s="139"/>
      <c r="K16" s="139"/>
      <c r="L16" s="139"/>
      <c r="M16" s="139"/>
      <c r="N16" s="139"/>
    </row>
    <row r="17" spans="1:14" ht="11.25">
      <c r="A17" s="221" t="s">
        <v>167</v>
      </c>
      <c r="B17" s="220">
        <v>2104222.4335464034</v>
      </c>
      <c r="C17" s="220">
        <v>1956644.461135792</v>
      </c>
      <c r="D17" s="214">
        <v>7.5424010514892</v>
      </c>
      <c r="E17" s="220">
        <v>6122528.4051073305</v>
      </c>
      <c r="F17" s="220">
        <v>5756286.550693556</v>
      </c>
      <c r="G17" s="214">
        <v>6.362467385673276</v>
      </c>
      <c r="H17" s="139"/>
      <c r="I17" s="139"/>
      <c r="J17" s="139"/>
      <c r="K17" s="139"/>
      <c r="L17" s="139"/>
      <c r="M17" s="139"/>
      <c r="N17" s="139"/>
    </row>
    <row r="18" spans="1:14" ht="11.25">
      <c r="A18" s="221" t="s">
        <v>168</v>
      </c>
      <c r="B18" s="220">
        <v>24780.7636517</v>
      </c>
      <c r="C18" s="220">
        <v>25133.183009447508</v>
      </c>
      <c r="D18" s="214">
        <v>-1.4022074228124404</v>
      </c>
      <c r="E18" s="220">
        <v>90329.49920989515</v>
      </c>
      <c r="F18" s="220">
        <v>91704.7578726713</v>
      </c>
      <c r="G18" s="214">
        <v>-1.4996590086259753</v>
      </c>
      <c r="H18" s="139"/>
      <c r="I18" s="139"/>
      <c r="J18" s="139"/>
      <c r="K18" s="139"/>
      <c r="L18" s="139"/>
      <c r="M18" s="139"/>
      <c r="N18" s="139"/>
    </row>
    <row r="19" spans="1:14" ht="11.25">
      <c r="A19" s="221" t="s">
        <v>169</v>
      </c>
      <c r="B19" s="220">
        <v>25259.896482195076</v>
      </c>
      <c r="C19" s="220">
        <v>21361.14100734336</v>
      </c>
      <c r="D19" s="214">
        <v>18.251625573331644</v>
      </c>
      <c r="E19" s="220">
        <v>71454.05449548215</v>
      </c>
      <c r="F19" s="220">
        <v>53065.76288714075</v>
      </c>
      <c r="G19" s="214">
        <v>34.65189343918276</v>
      </c>
      <c r="H19" s="139"/>
      <c r="I19" s="139"/>
      <c r="J19" s="139"/>
      <c r="K19" s="139"/>
      <c r="L19" s="139"/>
      <c r="M19" s="139"/>
      <c r="N19" s="139"/>
    </row>
    <row r="20" spans="1:14" ht="11.25">
      <c r="A20" s="221" t="s">
        <v>170</v>
      </c>
      <c r="B20" s="220">
        <v>918745.5003155718</v>
      </c>
      <c r="C20" s="220">
        <v>765292.7732456669</v>
      </c>
      <c r="D20" s="214">
        <v>20.05150609473285</v>
      </c>
      <c r="E20" s="220">
        <v>2691394.122926624</v>
      </c>
      <c r="F20" s="220">
        <v>2391883.8755638003</v>
      </c>
      <c r="G20" s="214">
        <v>12.52193931414103</v>
      </c>
      <c r="H20" s="139"/>
      <c r="I20" s="139"/>
      <c r="J20" s="139"/>
      <c r="K20" s="139"/>
      <c r="L20" s="139"/>
      <c r="M20" s="139"/>
      <c r="N20" s="139"/>
    </row>
    <row r="21" spans="1:14" ht="11.25">
      <c r="A21" s="221" t="s">
        <v>171</v>
      </c>
      <c r="B21" s="220">
        <v>1269119.566797628</v>
      </c>
      <c r="C21" s="220">
        <v>1096591.1235939816</v>
      </c>
      <c r="D21" s="214">
        <v>15.73316065501238</v>
      </c>
      <c r="E21" s="220">
        <v>3887722.5958825927</v>
      </c>
      <c r="F21" s="220">
        <v>3506755.5479533467</v>
      </c>
      <c r="G21" s="214">
        <v>10.863803955527796</v>
      </c>
      <c r="H21" s="139"/>
      <c r="I21" s="139"/>
      <c r="J21" s="139"/>
      <c r="K21" s="139"/>
      <c r="L21" s="139"/>
      <c r="M21" s="139"/>
      <c r="N21" s="139"/>
    </row>
    <row r="22" spans="1:14" ht="11.25">
      <c r="A22" s="221" t="s">
        <v>128</v>
      </c>
      <c r="B22" s="220">
        <v>56811.11165982189</v>
      </c>
      <c r="C22" s="220">
        <v>38562.94959975703</v>
      </c>
      <c r="D22" s="214">
        <v>47.32045201277819</v>
      </c>
      <c r="E22" s="220">
        <v>162475.33348993186</v>
      </c>
      <c r="F22" s="220">
        <v>175927.81441617958</v>
      </c>
      <c r="G22" s="214">
        <v>-7.646591285687309</v>
      </c>
      <c r="H22" s="139"/>
      <c r="I22" s="139"/>
      <c r="J22" s="139"/>
      <c r="K22" s="139"/>
      <c r="L22" s="139"/>
      <c r="M22" s="139"/>
      <c r="N22" s="139"/>
    </row>
    <row r="23" spans="1:14" ht="6.75" customHeight="1">
      <c r="A23" s="140"/>
      <c r="B23" s="222"/>
      <c r="C23" s="222"/>
      <c r="D23" s="216"/>
      <c r="E23" s="222"/>
      <c r="F23" s="222"/>
      <c r="G23" s="216"/>
      <c r="H23" s="217"/>
      <c r="I23" s="217"/>
      <c r="J23" s="217"/>
      <c r="K23" s="217"/>
      <c r="L23" s="217"/>
      <c r="M23" s="217"/>
      <c r="N23" s="217"/>
    </row>
    <row r="24" spans="1:14" s="212" customFormat="1" ht="11.25">
      <c r="A24" s="129" t="s">
        <v>131</v>
      </c>
      <c r="B24" s="218">
        <v>903550.1416240202</v>
      </c>
      <c r="C24" s="218">
        <v>802801.5770814227</v>
      </c>
      <c r="D24" s="219">
        <v>12.549622150577733</v>
      </c>
      <c r="E24" s="218">
        <v>2478603.935727443</v>
      </c>
      <c r="F24" s="218">
        <v>2264903.2400078187</v>
      </c>
      <c r="G24" s="219">
        <v>9.435312376474258</v>
      </c>
      <c r="H24" s="144"/>
      <c r="I24" s="144"/>
      <c r="J24" s="144"/>
      <c r="K24" s="144"/>
      <c r="L24" s="144"/>
      <c r="M24" s="144"/>
      <c r="N24" s="144"/>
    </row>
    <row r="25" spans="1:14" ht="11.25">
      <c r="A25" s="135" t="s">
        <v>122</v>
      </c>
      <c r="B25" s="220">
        <v>890366.468972534</v>
      </c>
      <c r="C25" s="220">
        <v>792670.5770814228</v>
      </c>
      <c r="D25" s="214">
        <v>12.324904533586079</v>
      </c>
      <c r="E25" s="220">
        <v>2438646.5937276627</v>
      </c>
      <c r="F25" s="220">
        <v>2223938.627472206</v>
      </c>
      <c r="G25" s="214">
        <v>9.654401591985472</v>
      </c>
      <c r="H25" s="139"/>
      <c r="I25" s="139"/>
      <c r="J25" s="139"/>
      <c r="K25" s="139"/>
      <c r="L25" s="139"/>
      <c r="M25" s="139"/>
      <c r="N25" s="139"/>
    </row>
    <row r="26" spans="1:14" ht="11.25">
      <c r="A26" s="135" t="s">
        <v>166</v>
      </c>
      <c r="B26" s="220">
        <v>510957.89810301084</v>
      </c>
      <c r="C26" s="220">
        <v>465271.56561581534</v>
      </c>
      <c r="D26" s="214">
        <v>9.81928315922913</v>
      </c>
      <c r="E26" s="220">
        <v>1428392.0176478308</v>
      </c>
      <c r="F26" s="220">
        <v>1331565.0495651353</v>
      </c>
      <c r="G26" s="214">
        <v>7.271666383427333</v>
      </c>
      <c r="H26" s="139"/>
      <c r="I26" s="139"/>
      <c r="J26" s="139"/>
      <c r="K26" s="139"/>
      <c r="L26" s="139"/>
      <c r="M26" s="139"/>
      <c r="N26" s="139"/>
    </row>
    <row r="27" spans="1:14" ht="11.25">
      <c r="A27" s="135" t="s">
        <v>167</v>
      </c>
      <c r="B27" s="220">
        <v>259868.03266947932</v>
      </c>
      <c r="C27" s="220">
        <v>239355.86680823992</v>
      </c>
      <c r="D27" s="214">
        <v>8.569735989664595</v>
      </c>
      <c r="E27" s="220">
        <v>708003.4327299355</v>
      </c>
      <c r="F27" s="220">
        <v>660348.167783237</v>
      </c>
      <c r="G27" s="214">
        <v>7.216687691687773</v>
      </c>
      <c r="H27" s="139"/>
      <c r="I27" s="139"/>
      <c r="J27" s="139"/>
      <c r="K27" s="139"/>
      <c r="L27" s="139"/>
      <c r="M27" s="139"/>
      <c r="N27" s="139"/>
    </row>
    <row r="28" spans="1:14" ht="11.25">
      <c r="A28" s="135" t="s">
        <v>168</v>
      </c>
      <c r="B28" s="220">
        <v>4834.661263619054</v>
      </c>
      <c r="C28" s="220">
        <v>5516.36043322351</v>
      </c>
      <c r="D28" s="214">
        <v>-12.357770632585407</v>
      </c>
      <c r="E28" s="220">
        <v>15868.551333319654</v>
      </c>
      <c r="F28" s="220">
        <v>15726.661177322821</v>
      </c>
      <c r="G28" s="214">
        <v>0.9022268261328792</v>
      </c>
      <c r="H28" s="139"/>
      <c r="I28" s="139"/>
      <c r="J28" s="139"/>
      <c r="K28" s="139"/>
      <c r="L28" s="139"/>
      <c r="M28" s="139"/>
      <c r="N28" s="139"/>
    </row>
    <row r="29" spans="1:14" ht="11.25">
      <c r="A29" s="135" t="s">
        <v>169</v>
      </c>
      <c r="B29" s="220">
        <v>6893.236481932156</v>
      </c>
      <c r="C29" s="220">
        <v>6150.399746529057</v>
      </c>
      <c r="D29" s="214">
        <v>12.07786104996369</v>
      </c>
      <c r="E29" s="220">
        <v>19353.49999403732</v>
      </c>
      <c r="F29" s="220">
        <v>15149.805003010511</v>
      </c>
      <c r="G29" s="214">
        <v>27.74751879771038</v>
      </c>
      <c r="H29" s="139"/>
      <c r="I29" s="139"/>
      <c r="J29" s="139"/>
      <c r="K29" s="139"/>
      <c r="L29" s="139"/>
      <c r="M29" s="139"/>
      <c r="N29" s="139"/>
    </row>
    <row r="30" spans="1:14" ht="11.25">
      <c r="A30" s="135" t="s">
        <v>170</v>
      </c>
      <c r="B30" s="220">
        <v>125333.15688776685</v>
      </c>
      <c r="C30" s="220">
        <v>102368.4703141431</v>
      </c>
      <c r="D30" s="214">
        <v>22.433359122345877</v>
      </c>
      <c r="E30" s="220">
        <v>338571.85534544394</v>
      </c>
      <c r="F30" s="220">
        <v>296104.76094518445</v>
      </c>
      <c r="G30" s="214">
        <v>14.34191543043819</v>
      </c>
      <c r="H30" s="139"/>
      <c r="I30" s="139"/>
      <c r="J30" s="139"/>
      <c r="K30" s="139"/>
      <c r="L30" s="139"/>
      <c r="M30" s="139"/>
      <c r="N30" s="139"/>
    </row>
    <row r="31" spans="1:14" ht="11.25">
      <c r="A31" s="135" t="s">
        <v>171</v>
      </c>
      <c r="B31" s="220">
        <v>175732.9567502881</v>
      </c>
      <c r="C31" s="220">
        <v>151875.76215169526</v>
      </c>
      <c r="D31" s="214">
        <v>15.708362058959757</v>
      </c>
      <c r="E31" s="220">
        <v>495557.501827721</v>
      </c>
      <c r="F31" s="220">
        <v>439408.9548733971</v>
      </c>
      <c r="G31" s="214">
        <v>12.77819815267569</v>
      </c>
      <c r="H31" s="139"/>
      <c r="I31" s="139"/>
      <c r="J31" s="139"/>
      <c r="K31" s="139"/>
      <c r="L31" s="139"/>
      <c r="M31" s="139"/>
      <c r="N31" s="139"/>
    </row>
    <row r="32" spans="1:14" ht="11.25">
      <c r="A32" s="135" t="s">
        <v>128</v>
      </c>
      <c r="B32" s="220">
        <v>13183.672651486157</v>
      </c>
      <c r="C32" s="220">
        <v>10130.99999999991</v>
      </c>
      <c r="D32" s="214">
        <v>30.131997349583184</v>
      </c>
      <c r="E32" s="220">
        <v>39957.34199978051</v>
      </c>
      <c r="F32" s="220">
        <v>40964.61253561255</v>
      </c>
      <c r="G32" s="214">
        <v>-2.4588796853781236</v>
      </c>
      <c r="H32" s="139"/>
      <c r="I32" s="139"/>
      <c r="J32" s="139"/>
      <c r="K32" s="139"/>
      <c r="L32" s="139"/>
      <c r="M32" s="139"/>
      <c r="N32" s="139"/>
    </row>
    <row r="33" spans="1:14" ht="6.75" customHeight="1">
      <c r="A33" s="140"/>
      <c r="B33" s="223"/>
      <c r="C33" s="223"/>
      <c r="D33" s="224"/>
      <c r="E33" s="223"/>
      <c r="F33" s="223"/>
      <c r="G33" s="224"/>
      <c r="H33" s="217"/>
      <c r="I33" s="217"/>
      <c r="J33" s="217"/>
      <c r="K33" s="217"/>
      <c r="L33" s="217"/>
      <c r="M33" s="217"/>
      <c r="N33" s="217"/>
    </row>
    <row r="34" spans="1:14" s="212" customFormat="1" ht="11.25">
      <c r="A34" s="129" t="s">
        <v>132</v>
      </c>
      <c r="B34" s="225">
        <v>8.635985156911987</v>
      </c>
      <c r="C34" s="225">
        <v>8.812630858929626</v>
      </c>
      <c r="D34" s="219">
        <v>-2.004460470946068</v>
      </c>
      <c r="E34" s="225">
        <v>9.251143987517356</v>
      </c>
      <c r="F34" s="225">
        <v>9.418439996213241</v>
      </c>
      <c r="G34" s="219">
        <v>-1.7762602805044936</v>
      </c>
      <c r="H34" s="144"/>
      <c r="I34" s="144"/>
      <c r="J34" s="144"/>
      <c r="K34" s="144"/>
      <c r="L34" s="144"/>
      <c r="M34" s="144"/>
      <c r="N34" s="144"/>
    </row>
    <row r="35" spans="1:14" ht="11.25">
      <c r="A35" s="135" t="s">
        <v>122</v>
      </c>
      <c r="B35" s="226">
        <v>8.700051911063033</v>
      </c>
      <c r="C35" s="226">
        <v>8.876614328353707</v>
      </c>
      <c r="D35" s="214">
        <v>-1.989073882895842</v>
      </c>
      <c r="E35" s="226">
        <v>9.336099220982254</v>
      </c>
      <c r="F35" s="226">
        <v>9.512819817727104</v>
      </c>
      <c r="G35" s="214">
        <v>-1.8577099128434305</v>
      </c>
      <c r="H35" s="139"/>
      <c r="I35" s="139"/>
      <c r="J35" s="139"/>
      <c r="K35" s="139"/>
      <c r="L35" s="139"/>
      <c r="M35" s="139"/>
      <c r="N35" s="139"/>
    </row>
    <row r="36" spans="1:14" ht="11.25">
      <c r="A36" s="135" t="s">
        <v>166</v>
      </c>
      <c r="B36" s="226">
        <v>6.662205147969282</v>
      </c>
      <c r="C36" s="226">
        <v>6.815822316577287</v>
      </c>
      <c r="D36" s="214">
        <v>-2.2538317678026942</v>
      </c>
      <c r="E36" s="226">
        <v>6.933683305398983</v>
      </c>
      <c r="F36" s="226">
        <v>7.026491838991628</v>
      </c>
      <c r="G36" s="214">
        <v>-1.3208374209962015</v>
      </c>
      <c r="H36" s="139"/>
      <c r="I36" s="139"/>
      <c r="J36" s="139"/>
      <c r="K36" s="139"/>
      <c r="L36" s="139"/>
      <c r="M36" s="139"/>
      <c r="N36" s="139"/>
    </row>
    <row r="37" spans="1:14" ht="11.25">
      <c r="A37" s="135" t="s">
        <v>167</v>
      </c>
      <c r="B37" s="226">
        <v>8.097273111782547</v>
      </c>
      <c r="C37" s="226">
        <v>8.174625035213191</v>
      </c>
      <c r="D37" s="214">
        <v>-0.9462442998601328</v>
      </c>
      <c r="E37" s="226">
        <v>8.647597062488733</v>
      </c>
      <c r="F37" s="226">
        <v>8.717047811334414</v>
      </c>
      <c r="G37" s="214">
        <v>-0.7967232754577336</v>
      </c>
      <c r="H37" s="139"/>
      <c r="I37" s="139"/>
      <c r="J37" s="139"/>
      <c r="K37" s="139"/>
      <c r="L37" s="139"/>
      <c r="M37" s="139"/>
      <c r="N37" s="139"/>
    </row>
    <row r="38" spans="1:14" ht="11.25">
      <c r="A38" s="135" t="s">
        <v>168</v>
      </c>
      <c r="B38" s="226">
        <v>5.1256463070486165</v>
      </c>
      <c r="C38" s="226">
        <v>4.556116902383193</v>
      </c>
      <c r="D38" s="214">
        <v>12.500324659525663</v>
      </c>
      <c r="E38" s="226">
        <v>5.692359517420327</v>
      </c>
      <c r="F38" s="226">
        <v>5.831165104828841</v>
      </c>
      <c r="G38" s="214">
        <v>-2.380409144882012</v>
      </c>
      <c r="H38" s="139"/>
      <c r="I38" s="139"/>
      <c r="J38" s="139"/>
      <c r="K38" s="139"/>
      <c r="L38" s="139"/>
      <c r="M38" s="139"/>
      <c r="N38" s="139"/>
    </row>
    <row r="39" spans="1:14" ht="11.25">
      <c r="A39" s="135" t="s">
        <v>169</v>
      </c>
      <c r="B39" s="226">
        <v>3.6644465264471524</v>
      </c>
      <c r="C39" s="226">
        <v>3.4731305098336738</v>
      </c>
      <c r="D39" s="214">
        <v>5.508460337778698</v>
      </c>
      <c r="E39" s="226">
        <v>3.692048183403346</v>
      </c>
      <c r="F39" s="226">
        <v>3.502735703634187</v>
      </c>
      <c r="G39" s="214">
        <v>5.40470351710356</v>
      </c>
      <c r="H39" s="139"/>
      <c r="I39" s="139"/>
      <c r="J39" s="139"/>
      <c r="K39" s="139"/>
      <c r="L39" s="139"/>
      <c r="M39" s="139"/>
      <c r="N39" s="139"/>
    </row>
    <row r="40" spans="1:14" ht="11.25">
      <c r="A40" s="135" t="s">
        <v>170</v>
      </c>
      <c r="B40" s="226">
        <v>7.33042654577263</v>
      </c>
      <c r="C40" s="226">
        <v>7.475864110279032</v>
      </c>
      <c r="D40" s="214">
        <v>-1.9454281453087252</v>
      </c>
      <c r="E40" s="226">
        <v>7.949255321829991</v>
      </c>
      <c r="F40" s="226">
        <v>8.077829846196195</v>
      </c>
      <c r="G40" s="214">
        <v>-1.5916963691275265</v>
      </c>
      <c r="H40" s="139"/>
      <c r="I40" s="139"/>
      <c r="J40" s="139"/>
      <c r="K40" s="139"/>
      <c r="L40" s="139"/>
      <c r="M40" s="139"/>
      <c r="N40" s="139"/>
    </row>
    <row r="41" spans="1:14" ht="11.25">
      <c r="A41" s="135" t="s">
        <v>171</v>
      </c>
      <c r="B41" s="226">
        <v>7.221864300621843</v>
      </c>
      <c r="C41" s="226">
        <v>7.220316843570429</v>
      </c>
      <c r="D41" s="214">
        <v>0.021431982625408352</v>
      </c>
      <c r="E41" s="226">
        <v>7.845149314749244</v>
      </c>
      <c r="F41" s="226">
        <v>7.980619213742962</v>
      </c>
      <c r="G41" s="214">
        <v>-1.6974860642446576</v>
      </c>
      <c r="H41" s="139"/>
      <c r="I41" s="139"/>
      <c r="J41" s="139"/>
      <c r="K41" s="139"/>
      <c r="L41" s="139"/>
      <c r="M41" s="139"/>
      <c r="N41" s="139"/>
    </row>
    <row r="42" spans="1:14" ht="11.25">
      <c r="A42" s="135" t="s">
        <v>128</v>
      </c>
      <c r="B42" s="226">
        <v>4.309202235343559</v>
      </c>
      <c r="C42" s="226">
        <v>3.8064307175754974</v>
      </c>
      <c r="D42" s="214">
        <v>13.208476787626955</v>
      </c>
      <c r="E42" s="226">
        <v>4.066219757330814</v>
      </c>
      <c r="F42" s="226">
        <v>4.294629035322545</v>
      </c>
      <c r="G42" s="214">
        <v>-5.318486791597277</v>
      </c>
      <c r="H42" s="139"/>
      <c r="I42" s="139"/>
      <c r="J42" s="139"/>
      <c r="K42" s="139"/>
      <c r="L42" s="139"/>
      <c r="M42" s="139"/>
      <c r="N42" s="139"/>
    </row>
    <row r="43" spans="1:14" ht="6.75" customHeight="1">
      <c r="A43" s="140"/>
      <c r="B43" s="215"/>
      <c r="C43" s="215"/>
      <c r="D43" s="216"/>
      <c r="E43" s="215"/>
      <c r="F43" s="215"/>
      <c r="G43" s="216"/>
      <c r="H43" s="217"/>
      <c r="I43" s="217"/>
      <c r="J43" s="217"/>
      <c r="K43" s="217"/>
      <c r="L43" s="217"/>
      <c r="M43" s="217"/>
      <c r="N43" s="217"/>
    </row>
    <row r="44" spans="1:14" s="212" customFormat="1" ht="11.25">
      <c r="A44" s="129" t="s">
        <v>133</v>
      </c>
      <c r="B44" s="227">
        <v>206.4559868560446</v>
      </c>
      <c r="C44" s="227">
        <v>200.5714660595913</v>
      </c>
      <c r="D44" s="227">
        <v>2.9338773416079933</v>
      </c>
      <c r="E44" s="227">
        <v>210.32047024937143</v>
      </c>
      <c r="F44" s="227">
        <v>205.32964647120227</v>
      </c>
      <c r="G44" s="227">
        <v>2.430639639205312</v>
      </c>
      <c r="H44" s="144"/>
      <c r="I44" s="144"/>
      <c r="J44" s="144"/>
      <c r="K44" s="144"/>
      <c r="L44" s="144"/>
      <c r="M44" s="144"/>
      <c r="N44" s="144"/>
    </row>
    <row r="45" spans="1:14" ht="11.25">
      <c r="A45" s="135" t="s">
        <v>122</v>
      </c>
      <c r="B45" s="228">
        <v>207.45130608800133</v>
      </c>
      <c r="C45" s="228">
        <v>201.31920296749522</v>
      </c>
      <c r="D45" s="229">
        <v>3.045960360520694</v>
      </c>
      <c r="E45" s="228">
        <v>211.31443635692906</v>
      </c>
      <c r="F45" s="228">
        <v>206.46286308066522</v>
      </c>
      <c r="G45" s="229">
        <v>2.3498527550537496</v>
      </c>
      <c r="H45" s="139"/>
      <c r="I45" s="139"/>
      <c r="J45" s="139"/>
      <c r="K45" s="139"/>
      <c r="L45" s="139"/>
      <c r="M45" s="139"/>
      <c r="N45" s="139"/>
    </row>
    <row r="46" spans="1:14" ht="11.25">
      <c r="A46" s="135" t="s">
        <v>166</v>
      </c>
      <c r="B46" s="228">
        <v>198.8301074444071</v>
      </c>
      <c r="C46" s="228">
        <v>196.80916962513075</v>
      </c>
      <c r="D46" s="229">
        <v>1.02685145368262</v>
      </c>
      <c r="E46" s="228">
        <v>203.2245074697594</v>
      </c>
      <c r="F46" s="228">
        <v>199.0726285089958</v>
      </c>
      <c r="G46" s="229">
        <v>2.085610157388351</v>
      </c>
      <c r="H46" s="122"/>
      <c r="I46" s="122"/>
      <c r="J46" s="122"/>
      <c r="K46" s="122"/>
      <c r="L46" s="122"/>
      <c r="M46" s="122"/>
      <c r="N46" s="122"/>
    </row>
    <row r="47" spans="1:14" ht="11.25">
      <c r="A47" s="135" t="s">
        <v>167</v>
      </c>
      <c r="B47" s="228">
        <v>227.97454369361526</v>
      </c>
      <c r="C47" s="228">
        <v>216.54446264489542</v>
      </c>
      <c r="D47" s="229">
        <v>5.278399137577439</v>
      </c>
      <c r="E47" s="228">
        <v>238.13202715426675</v>
      </c>
      <c r="F47" s="228">
        <v>224.74633347693396</v>
      </c>
      <c r="G47" s="229">
        <v>5.955911925346968</v>
      </c>
      <c r="H47" s="139"/>
      <c r="I47" s="139"/>
      <c r="J47" s="139"/>
      <c r="K47" s="139"/>
      <c r="L47" s="139"/>
      <c r="M47" s="139"/>
      <c r="N47" s="139"/>
    </row>
    <row r="48" spans="1:14" ht="11.25">
      <c r="A48" s="135" t="s">
        <v>168</v>
      </c>
      <c r="B48" s="228">
        <v>52.84670512841609</v>
      </c>
      <c r="C48" s="228">
        <v>114.80454867929718</v>
      </c>
      <c r="D48" s="229">
        <v>-53.968108636495174</v>
      </c>
      <c r="E48" s="228">
        <v>94.28062089732508</v>
      </c>
      <c r="F48" s="228">
        <v>136.4228727683636</v>
      </c>
      <c r="G48" s="229">
        <v>-30.890899022917573</v>
      </c>
      <c r="H48" s="139"/>
      <c r="I48" s="139"/>
      <c r="J48" s="139"/>
      <c r="K48" s="139"/>
      <c r="L48" s="139"/>
      <c r="M48" s="139"/>
      <c r="N48" s="139"/>
    </row>
    <row r="49" spans="1:14" ht="11.25">
      <c r="A49" s="135" t="s">
        <v>169</v>
      </c>
      <c r="B49" s="228">
        <v>523.2261702455604</v>
      </c>
      <c r="C49" s="228">
        <v>434.94824853667546</v>
      </c>
      <c r="D49" s="229">
        <v>20.29618972047458</v>
      </c>
      <c r="E49" s="228">
        <v>467.8670696965464</v>
      </c>
      <c r="F49" s="228">
        <v>413.3971733050172</v>
      </c>
      <c r="G49" s="229">
        <v>13.176165660750572</v>
      </c>
      <c r="H49" s="139"/>
      <c r="I49" s="139"/>
      <c r="J49" s="139"/>
      <c r="K49" s="139"/>
      <c r="L49" s="139"/>
      <c r="M49" s="139"/>
      <c r="N49" s="139"/>
    </row>
    <row r="50" spans="1:14" ht="11.25">
      <c r="A50" s="135" t="s">
        <v>170</v>
      </c>
      <c r="B50" s="228">
        <v>193.03429083106997</v>
      </c>
      <c r="C50" s="228">
        <v>200.28367391441523</v>
      </c>
      <c r="D50" s="229">
        <v>-3.6195576712074184</v>
      </c>
      <c r="E50" s="228">
        <v>195.6064198704335</v>
      </c>
      <c r="F50" s="228">
        <v>207.79564596037557</v>
      </c>
      <c r="G50" s="229">
        <v>-5.8659679963970035</v>
      </c>
      <c r="H50" s="139"/>
      <c r="I50" s="139"/>
      <c r="J50" s="139"/>
      <c r="K50" s="139"/>
      <c r="L50" s="139"/>
      <c r="M50" s="139"/>
      <c r="N50" s="139"/>
    </row>
    <row r="51" spans="1:14" ht="11.25">
      <c r="A51" s="135" t="s">
        <v>171</v>
      </c>
      <c r="B51" s="228">
        <v>203.71829892443205</v>
      </c>
      <c r="C51" s="228">
        <v>185.3498267556281</v>
      </c>
      <c r="D51" s="229">
        <v>9.910164196172456</v>
      </c>
      <c r="E51" s="228">
        <v>198.56858928543554</v>
      </c>
      <c r="F51" s="228">
        <v>193.95952737535228</v>
      </c>
      <c r="G51" s="229">
        <v>2.3763008563965737</v>
      </c>
      <c r="H51" s="139"/>
      <c r="I51" s="139"/>
      <c r="J51" s="139"/>
      <c r="K51" s="139"/>
      <c r="L51" s="139"/>
      <c r="M51" s="139"/>
      <c r="N51" s="139"/>
    </row>
    <row r="52" spans="1:14" ht="11.25">
      <c r="A52" s="135" t="s">
        <v>128</v>
      </c>
      <c r="B52" s="228">
        <v>70.74351885868238</v>
      </c>
      <c r="C52" s="228">
        <v>64.13870696107784</v>
      </c>
      <c r="D52" s="214">
        <v>10.297700422324741</v>
      </c>
      <c r="E52" s="228">
        <v>71.03735721239366</v>
      </c>
      <c r="F52" s="228">
        <v>69.05643434064085</v>
      </c>
      <c r="G52" s="229">
        <v>2.8685565518505207</v>
      </c>
      <c r="H52" s="139"/>
      <c r="I52" s="139"/>
      <c r="J52" s="139"/>
      <c r="K52" s="139"/>
      <c r="L52" s="139"/>
      <c r="M52" s="139"/>
      <c r="N52" s="139"/>
    </row>
    <row r="53" spans="1:14" ht="6.75" customHeight="1">
      <c r="A53" s="140"/>
      <c r="B53" s="230"/>
      <c r="C53" s="231"/>
      <c r="D53" s="231"/>
      <c r="E53" s="230"/>
      <c r="F53" s="230"/>
      <c r="G53" s="230"/>
      <c r="H53" s="217"/>
      <c r="I53" s="217"/>
      <c r="J53" s="217"/>
      <c r="K53" s="217"/>
      <c r="L53" s="217"/>
      <c r="M53" s="217"/>
      <c r="N53" s="217"/>
    </row>
    <row r="54" spans="1:14" s="212" customFormat="1" ht="11.25">
      <c r="A54" s="129" t="s">
        <v>134</v>
      </c>
      <c r="B54" s="227">
        <v>1782.9508380444174</v>
      </c>
      <c r="C54" s="227">
        <v>1767.5622912175104</v>
      </c>
      <c r="D54" s="227">
        <v>0.8706084590833552</v>
      </c>
      <c r="E54" s="227">
        <v>1945.7049537992948</v>
      </c>
      <c r="F54" s="227">
        <v>1933.8849547326965</v>
      </c>
      <c r="G54" s="227">
        <v>0.6112048722273666</v>
      </c>
      <c r="H54" s="144"/>
      <c r="I54" s="144"/>
      <c r="J54" s="144"/>
      <c r="K54" s="144"/>
      <c r="L54" s="144"/>
      <c r="M54" s="144"/>
      <c r="N54" s="144"/>
    </row>
    <row r="55" spans="1:14" ht="11.25">
      <c r="A55" s="135" t="s">
        <v>122</v>
      </c>
      <c r="B55" s="232">
        <v>1804.8371319834384</v>
      </c>
      <c r="C55" s="232">
        <v>1787.0329216340162</v>
      </c>
      <c r="D55" s="229">
        <v>0.996300075610379</v>
      </c>
      <c r="E55" s="232">
        <v>1972.8525446542294</v>
      </c>
      <c r="F55" s="232">
        <v>1964.0440155384297</v>
      </c>
      <c r="G55" s="229">
        <v>0.4484893946424595</v>
      </c>
      <c r="H55" s="139"/>
      <c r="I55" s="139"/>
      <c r="J55" s="139"/>
      <c r="K55" s="139"/>
      <c r="L55" s="139"/>
      <c r="M55" s="139"/>
      <c r="N55" s="139"/>
    </row>
    <row r="56" spans="1:14" ht="11.25">
      <c r="A56" s="135" t="s">
        <v>166</v>
      </c>
      <c r="B56" s="232">
        <v>1324.6469653874146</v>
      </c>
      <c r="C56" s="232">
        <v>1341.4163304380108</v>
      </c>
      <c r="D56" s="229">
        <v>-1.2501238183913022</v>
      </c>
      <c r="E56" s="232">
        <v>1409.0943746910016</v>
      </c>
      <c r="F56" s="232">
        <v>1398.782199585071</v>
      </c>
      <c r="G56" s="229">
        <v>0.7372252169772775</v>
      </c>
      <c r="H56" s="139"/>
      <c r="I56" s="139"/>
      <c r="J56" s="139"/>
      <c r="K56" s="139"/>
      <c r="L56" s="139"/>
      <c r="M56" s="139"/>
      <c r="N56" s="139"/>
    </row>
    <row r="57" spans="1:14" ht="11.25">
      <c r="A57" s="135" t="s">
        <v>167</v>
      </c>
      <c r="B57" s="232">
        <v>1845.9721428212063</v>
      </c>
      <c r="C57" s="232">
        <v>1770.1697855737498</v>
      </c>
      <c r="D57" s="229">
        <v>4.282208286754097</v>
      </c>
      <c r="E57" s="232">
        <v>2059.2698185037248</v>
      </c>
      <c r="F57" s="232">
        <v>1959.1245343405415</v>
      </c>
      <c r="G57" s="229">
        <v>5.111736513314247</v>
      </c>
      <c r="H57" s="139"/>
      <c r="I57" s="139"/>
      <c r="J57" s="139"/>
      <c r="K57" s="139"/>
      <c r="L57" s="139"/>
      <c r="M57" s="139"/>
      <c r="N57" s="139"/>
    </row>
    <row r="58" spans="1:14" ht="11.25">
      <c r="A58" s="135" t="s">
        <v>168</v>
      </c>
      <c r="B58" s="232">
        <v>270.87351898115304</v>
      </c>
      <c r="C58" s="232">
        <v>523.06294470822</v>
      </c>
      <c r="D58" s="229">
        <v>-48.21397276913694</v>
      </c>
      <c r="E58" s="232">
        <v>536.6791896731862</v>
      </c>
      <c r="F58" s="232">
        <v>795.5042951873866</v>
      </c>
      <c r="G58" s="229">
        <v>-32.535978382521776</v>
      </c>
      <c r="H58" s="139"/>
      <c r="I58" s="139"/>
      <c r="J58" s="139"/>
      <c r="K58" s="139"/>
      <c r="L58" s="139"/>
      <c r="M58" s="139"/>
      <c r="N58" s="139"/>
    </row>
    <row r="59" spans="1:14" ht="11.25">
      <c r="A59" s="135" t="s">
        <v>169</v>
      </c>
      <c r="B59" s="232">
        <v>1917.33432210259</v>
      </c>
      <c r="C59" s="232">
        <v>1510.6320321914473</v>
      </c>
      <c r="D59" s="229">
        <v>26.9226576190859</v>
      </c>
      <c r="E59" s="232">
        <v>1727.3877647473807</v>
      </c>
      <c r="F59" s="232">
        <v>1448.0210387169332</v>
      </c>
      <c r="G59" s="229">
        <v>19.293001866740124</v>
      </c>
      <c r="H59" s="139"/>
      <c r="I59" s="139"/>
      <c r="J59" s="139"/>
      <c r="K59" s="139"/>
      <c r="L59" s="139"/>
      <c r="M59" s="139"/>
      <c r="N59" s="139"/>
    </row>
    <row r="60" spans="1:14" ht="11.25">
      <c r="A60" s="135" t="s">
        <v>170</v>
      </c>
      <c r="B60" s="232">
        <v>1415.0236897524694</v>
      </c>
      <c r="C60" s="232">
        <v>1497.2935296916057</v>
      </c>
      <c r="D60" s="229">
        <v>-5.494569922844805</v>
      </c>
      <c r="E60" s="232">
        <v>1554.925374139155</v>
      </c>
      <c r="F60" s="232">
        <v>1678.5378708483395</v>
      </c>
      <c r="G60" s="229">
        <v>-7.364295965911694</v>
      </c>
      <c r="H60" s="139"/>
      <c r="I60" s="139"/>
      <c r="J60" s="139"/>
      <c r="K60" s="139"/>
      <c r="L60" s="139"/>
      <c r="M60" s="139"/>
      <c r="N60" s="139"/>
    </row>
    <row r="61" spans="1:14" ht="11.25">
      <c r="A61" s="135" t="s">
        <v>171</v>
      </c>
      <c r="B61" s="232">
        <v>1471.225910385765</v>
      </c>
      <c r="C61" s="232">
        <v>1338.2844760765224</v>
      </c>
      <c r="D61" s="229">
        <v>9.93372012346656</v>
      </c>
      <c r="E61" s="232">
        <v>1557.8002321633587</v>
      </c>
      <c r="F61" s="232">
        <v>1547.9171308602401</v>
      </c>
      <c r="G61" s="229">
        <v>0.6384774162701001</v>
      </c>
      <c r="H61" s="139"/>
      <c r="I61" s="139"/>
      <c r="J61" s="139"/>
      <c r="K61" s="139"/>
      <c r="L61" s="139"/>
      <c r="M61" s="139"/>
      <c r="N61" s="139"/>
    </row>
    <row r="62" spans="1:14" ht="11.25">
      <c r="A62" s="163" t="s">
        <v>128</v>
      </c>
      <c r="B62" s="233">
        <v>304.8481296019033</v>
      </c>
      <c r="C62" s="233">
        <v>244.1395443622201</v>
      </c>
      <c r="D62" s="234">
        <v>24.866346579893772</v>
      </c>
      <c r="E62" s="233">
        <v>288.85350540560177</v>
      </c>
      <c r="F62" s="233">
        <v>296.5717679951611</v>
      </c>
      <c r="G62" s="234">
        <v>-2.6024940410664055</v>
      </c>
      <c r="H62" s="139"/>
      <c r="I62" s="139"/>
      <c r="J62" s="139"/>
      <c r="K62" s="139"/>
      <c r="L62" s="139"/>
      <c r="M62" s="139"/>
      <c r="N62" s="139"/>
    </row>
    <row r="63" spans="1:14" ht="11.25">
      <c r="A63" s="122" t="s">
        <v>135</v>
      </c>
      <c r="B63" s="165"/>
      <c r="C63" s="235"/>
      <c r="D63" s="235"/>
      <c r="E63" s="165"/>
      <c r="F63" s="235"/>
      <c r="G63" s="235"/>
      <c r="H63" s="235"/>
      <c r="I63" s="235"/>
      <c r="J63" s="235"/>
      <c r="K63" s="235"/>
      <c r="L63" s="235"/>
      <c r="M63" s="235"/>
      <c r="N63" s="235"/>
    </row>
    <row r="64" spans="1:14" ht="11.25">
      <c r="A64" s="122" t="s">
        <v>136</v>
      </c>
      <c r="C64" s="122"/>
      <c r="D64" s="122"/>
      <c r="E64" s="122"/>
      <c r="F64" s="122"/>
      <c r="G64" s="122"/>
      <c r="H64" s="122"/>
      <c r="I64" s="122"/>
      <c r="J64" s="122"/>
      <c r="K64" s="122"/>
      <c r="L64" s="122"/>
      <c r="M64" s="122"/>
      <c r="N64" s="122"/>
    </row>
    <row r="65" spans="1:14" ht="11.25">
      <c r="A65" s="122"/>
      <c r="B65" s="122"/>
      <c r="C65" s="122"/>
      <c r="D65" s="122"/>
      <c r="E65" s="122"/>
      <c r="F65" s="122"/>
      <c r="G65" s="122"/>
      <c r="H65" s="122"/>
      <c r="I65" s="122"/>
      <c r="J65" s="122"/>
      <c r="K65" s="122"/>
      <c r="L65" s="122"/>
      <c r="M65" s="122"/>
      <c r="N65" s="122"/>
    </row>
    <row r="66" spans="1:14" ht="11.25">
      <c r="A66" s="167" t="s">
        <v>172</v>
      </c>
      <c r="B66" s="167"/>
      <c r="C66" s="167"/>
      <c r="D66" s="167"/>
      <c r="E66" s="167"/>
      <c r="F66" s="167"/>
      <c r="G66" s="167"/>
      <c r="H66" s="167"/>
      <c r="I66" s="167"/>
      <c r="J66" s="167"/>
      <c r="K66" s="167"/>
      <c r="L66" s="167"/>
      <c r="M66" s="167"/>
      <c r="N66" s="167"/>
    </row>
    <row r="67" spans="1:14" ht="11.25">
      <c r="A67" s="122"/>
      <c r="B67" s="122"/>
      <c r="C67" s="236"/>
      <c r="D67" s="236"/>
      <c r="E67" s="236"/>
      <c r="F67" s="236"/>
      <c r="G67" s="236"/>
      <c r="H67" s="236"/>
      <c r="I67" s="236"/>
      <c r="J67" s="236"/>
      <c r="K67" s="236"/>
      <c r="L67" s="236"/>
      <c r="M67" s="236"/>
      <c r="N67" s="236"/>
    </row>
    <row r="68" spans="1:15" ht="12">
      <c r="A68" s="237" t="str">
        <f>+'HL'!B4</f>
        <v>2018P</v>
      </c>
      <c r="B68" s="169" t="s">
        <v>173</v>
      </c>
      <c r="C68" s="238" t="s">
        <v>139</v>
      </c>
      <c r="D68" s="238" t="s">
        <v>140</v>
      </c>
      <c r="E68" s="170" t="s">
        <v>141</v>
      </c>
      <c r="F68" s="170" t="s">
        <v>142</v>
      </c>
      <c r="G68" s="170" t="s">
        <v>143</v>
      </c>
      <c r="H68" s="170" t="s">
        <v>144</v>
      </c>
      <c r="I68" s="170" t="s">
        <v>145</v>
      </c>
      <c r="J68" s="170" t="s">
        <v>146</v>
      </c>
      <c r="K68" s="170" t="s">
        <v>147</v>
      </c>
      <c r="L68" s="170" t="s">
        <v>148</v>
      </c>
      <c r="M68" s="170" t="s">
        <v>149</v>
      </c>
      <c r="N68" s="170" t="s">
        <v>150</v>
      </c>
      <c r="O68" s="122"/>
    </row>
    <row r="69" spans="1:16" ht="11.25">
      <c r="A69" s="354" t="s">
        <v>152</v>
      </c>
      <c r="B69" s="172" t="s">
        <v>151</v>
      </c>
      <c r="C69" s="173">
        <f>SUM(C70,C77)</f>
        <v>1687.8292665225872</v>
      </c>
      <c r="D69" s="173">
        <v>1523.8172075050295</v>
      </c>
      <c r="E69" s="173">
        <v>1610.985482223699</v>
      </c>
      <c r="F69" s="173"/>
      <c r="G69" s="173"/>
      <c r="H69" s="173"/>
      <c r="I69" s="173"/>
      <c r="J69" s="173"/>
      <c r="K69" s="173"/>
      <c r="L69" s="173"/>
      <c r="M69" s="173"/>
      <c r="N69" s="173"/>
      <c r="O69" s="239"/>
      <c r="P69" s="239"/>
    </row>
    <row r="70" spans="1:16" ht="9.75" customHeight="1">
      <c r="A70" s="355"/>
      <c r="B70" s="172" t="s">
        <v>122</v>
      </c>
      <c r="C70" s="173">
        <v>1683.8952875009675</v>
      </c>
      <c r="D70" s="173">
        <v>1520.2283861724113</v>
      </c>
      <c r="E70" s="173">
        <v>1606.9664642746095</v>
      </c>
      <c r="F70" s="173"/>
      <c r="G70" s="173"/>
      <c r="H70" s="173"/>
      <c r="I70" s="173"/>
      <c r="J70" s="173"/>
      <c r="K70" s="173"/>
      <c r="L70" s="173"/>
      <c r="M70" s="173"/>
      <c r="N70" s="173"/>
      <c r="O70" s="239"/>
      <c r="P70" s="239"/>
    </row>
    <row r="71" spans="1:16" ht="9.75" customHeight="1">
      <c r="A71" s="355"/>
      <c r="B71" s="177" t="s">
        <v>166</v>
      </c>
      <c r="C71" s="173">
        <v>662.015089849969</v>
      </c>
      <c r="D71" s="173">
        <v>673.8852379082343</v>
      </c>
      <c r="E71" s="173">
        <v>676.8388291628851</v>
      </c>
      <c r="F71" s="173"/>
      <c r="G71" s="173"/>
      <c r="H71" s="173"/>
      <c r="I71" s="174"/>
      <c r="J71" s="174"/>
      <c r="K71" s="174"/>
      <c r="L71" s="174"/>
      <c r="M71" s="174"/>
      <c r="N71" s="174"/>
      <c r="O71" s="239"/>
      <c r="P71" s="239"/>
    </row>
    <row r="72" spans="1:16" ht="9.75" customHeight="1">
      <c r="A72" s="355"/>
      <c r="B72" s="177" t="s">
        <v>167</v>
      </c>
      <c r="C72" s="173">
        <v>548.4613369533835</v>
      </c>
      <c r="D72" s="173">
        <v>429.79961434679467</v>
      </c>
      <c r="E72" s="173">
        <v>479.70914911760997</v>
      </c>
      <c r="F72" s="173"/>
      <c r="G72" s="173"/>
      <c r="H72" s="173"/>
      <c r="I72" s="174"/>
      <c r="J72" s="174"/>
      <c r="K72" s="174"/>
      <c r="L72" s="174"/>
      <c r="M72" s="174"/>
      <c r="N72" s="174"/>
      <c r="O72" s="239"/>
      <c r="P72" s="239"/>
    </row>
    <row r="73" spans="1:16" ht="9.75" customHeight="1">
      <c r="A73" s="355"/>
      <c r="B73" s="177" t="s">
        <v>174</v>
      </c>
      <c r="C73" s="173">
        <v>2.7966257197330133</v>
      </c>
      <c r="D73" s="173">
        <v>4.410113841561976</v>
      </c>
      <c r="E73" s="173">
        <v>1.3095817095583613</v>
      </c>
      <c r="F73" s="173"/>
      <c r="G73" s="173"/>
      <c r="H73" s="173"/>
      <c r="I73" s="174"/>
      <c r="J73" s="174"/>
      <c r="K73" s="174"/>
      <c r="L73" s="174"/>
      <c r="M73" s="174"/>
      <c r="N73" s="174"/>
      <c r="O73" s="239"/>
      <c r="P73" s="239"/>
    </row>
    <row r="74" spans="1:16" ht="9.75" customHeight="1">
      <c r="A74" s="355"/>
      <c r="B74" s="135" t="s">
        <v>175</v>
      </c>
      <c r="C74" s="173">
        <v>11.290242877052423</v>
      </c>
      <c r="D74" s="173">
        <v>8.92411732050792</v>
      </c>
      <c r="E74" s="173">
        <v>13.216638897178232</v>
      </c>
      <c r="F74" s="173"/>
      <c r="G74" s="173"/>
      <c r="H74" s="173"/>
      <c r="I74" s="174"/>
      <c r="J74" s="174"/>
      <c r="K74" s="174"/>
      <c r="L74" s="174"/>
      <c r="M74" s="174"/>
      <c r="N74" s="174"/>
      <c r="O74" s="239"/>
      <c r="P74" s="239"/>
    </row>
    <row r="75" spans="1:16" ht="9.75" customHeight="1">
      <c r="A75" s="355"/>
      <c r="B75" s="177" t="s">
        <v>176</v>
      </c>
      <c r="C75" s="173">
        <v>191.18082253792343</v>
      </c>
      <c r="D75" s="173">
        <v>157.9237602004259</v>
      </c>
      <c r="E75" s="173">
        <v>177.34938610765298</v>
      </c>
      <c r="F75" s="173"/>
      <c r="G75" s="173"/>
      <c r="H75" s="173"/>
      <c r="I75" s="174"/>
      <c r="J75" s="174"/>
      <c r="K75" s="174"/>
      <c r="L75" s="174"/>
      <c r="M75" s="174"/>
      <c r="N75" s="174"/>
      <c r="O75" s="239"/>
      <c r="P75" s="239"/>
    </row>
    <row r="76" spans="1:16" ht="9.75" customHeight="1">
      <c r="A76" s="355"/>
      <c r="B76" s="177" t="s">
        <v>177</v>
      </c>
      <c r="C76" s="173">
        <v>268.15116956290655</v>
      </c>
      <c r="D76" s="173">
        <v>245.28554255488652</v>
      </c>
      <c r="E76" s="173">
        <v>258.5428792797249</v>
      </c>
      <c r="F76" s="173"/>
      <c r="G76" s="173"/>
      <c r="H76" s="173"/>
      <c r="I76" s="174"/>
      <c r="J76" s="174"/>
      <c r="K76" s="174"/>
      <c r="L76" s="174"/>
      <c r="M76" s="174"/>
      <c r="N76" s="174"/>
      <c r="O76" s="239"/>
      <c r="P76" s="239"/>
    </row>
    <row r="77" spans="1:16" ht="22.5">
      <c r="A77" s="355"/>
      <c r="B77" s="240" t="s">
        <v>128</v>
      </c>
      <c r="C77" s="173">
        <v>3.9339790216196784</v>
      </c>
      <c r="D77" s="173">
        <v>3.588821332618079</v>
      </c>
      <c r="E77" s="173">
        <v>4.01901794908932</v>
      </c>
      <c r="F77" s="173"/>
      <c r="G77" s="173"/>
      <c r="H77" s="173"/>
      <c r="I77" s="173"/>
      <c r="J77" s="173"/>
      <c r="K77" s="173"/>
      <c r="L77" s="173"/>
      <c r="M77" s="173"/>
      <c r="N77" s="173"/>
      <c r="O77" s="239"/>
      <c r="P77" s="239"/>
    </row>
    <row r="78" spans="1:16" ht="9.75" customHeight="1">
      <c r="A78" s="357"/>
      <c r="B78" s="179"/>
      <c r="C78" s="241"/>
      <c r="D78" s="241"/>
      <c r="E78" s="241"/>
      <c r="F78" s="241"/>
      <c r="G78" s="241"/>
      <c r="H78" s="180"/>
      <c r="I78" s="180"/>
      <c r="J78" s="180"/>
      <c r="K78" s="180"/>
      <c r="L78" s="180"/>
      <c r="M78" s="180"/>
      <c r="N78" s="180"/>
      <c r="O78" s="239"/>
      <c r="P78" s="239"/>
    </row>
    <row r="79" spans="1:16" ht="9.75" customHeight="1">
      <c r="A79" s="354" t="s">
        <v>130</v>
      </c>
      <c r="B79" s="177" t="s">
        <v>154</v>
      </c>
      <c r="C79" s="182">
        <v>8043853.015237465</v>
      </c>
      <c r="D79" s="182">
        <v>7083023.270613565</v>
      </c>
      <c r="E79" s="182">
        <v>7803045.611590763</v>
      </c>
      <c r="F79" s="182"/>
      <c r="G79" s="182"/>
      <c r="H79" s="182"/>
      <c r="I79" s="182"/>
      <c r="J79" s="182"/>
      <c r="K79" s="182"/>
      <c r="L79" s="182"/>
      <c r="M79" s="182"/>
      <c r="N79" s="182"/>
      <c r="O79" s="239"/>
      <c r="P79" s="239"/>
    </row>
    <row r="80" spans="1:16" ht="9.75" customHeight="1">
      <c r="A80" s="355"/>
      <c r="B80" s="242" t="s">
        <v>122</v>
      </c>
      <c r="C80" s="184">
        <v>7989370.453589043</v>
      </c>
      <c r="D80" s="184">
        <v>7031841.610431877</v>
      </c>
      <c r="E80" s="184">
        <v>7746234.499930941</v>
      </c>
      <c r="F80" s="184"/>
      <c r="G80" s="184"/>
      <c r="H80" s="184"/>
      <c r="I80" s="184"/>
      <c r="J80" s="184"/>
      <c r="K80" s="184"/>
      <c r="L80" s="184"/>
      <c r="M80" s="184"/>
      <c r="N80" s="184"/>
      <c r="O80" s="239"/>
      <c r="P80" s="239"/>
    </row>
    <row r="81" spans="1:16" ht="9.75" customHeight="1">
      <c r="A81" s="355" t="s">
        <v>130</v>
      </c>
      <c r="B81" s="243" t="s">
        <v>166</v>
      </c>
      <c r="C81" s="184">
        <v>3389264.482180241</v>
      </c>
      <c r="D81" s="184">
        <v>3110647.065012251</v>
      </c>
      <c r="E81" s="184">
        <v>3404106.339137443</v>
      </c>
      <c r="F81" s="184"/>
      <c r="G81" s="184"/>
      <c r="H81" s="184"/>
      <c r="I81" s="244"/>
      <c r="J81" s="244"/>
      <c r="K81" s="244"/>
      <c r="L81" s="244"/>
      <c r="M81" s="244"/>
      <c r="N81" s="244"/>
      <c r="O81" s="239"/>
      <c r="P81" s="239"/>
    </row>
    <row r="82" spans="1:16" ht="9.75" customHeight="1">
      <c r="A82" s="355"/>
      <c r="B82" s="243" t="s">
        <v>167</v>
      </c>
      <c r="C82" s="184">
        <v>2164041.626224314</v>
      </c>
      <c r="D82" s="184">
        <v>1854264.345336613</v>
      </c>
      <c r="E82" s="184">
        <v>2104222.4335464034</v>
      </c>
      <c r="F82" s="184"/>
      <c r="G82" s="184"/>
      <c r="H82" s="184"/>
      <c r="I82" s="244"/>
      <c r="J82" s="244"/>
      <c r="K82" s="244"/>
      <c r="L82" s="244"/>
      <c r="M82" s="244"/>
      <c r="N82" s="244"/>
      <c r="O82" s="239"/>
      <c r="P82" s="239"/>
    </row>
    <row r="83" spans="1:16" ht="9.75" customHeight="1">
      <c r="A83" s="355"/>
      <c r="B83" s="177" t="s">
        <v>174</v>
      </c>
      <c r="C83" s="184">
        <v>36624.138007320114</v>
      </c>
      <c r="D83" s="184">
        <v>28924.597550875045</v>
      </c>
      <c r="E83" s="184">
        <v>24780.7636517</v>
      </c>
      <c r="F83" s="184"/>
      <c r="G83" s="184"/>
      <c r="H83" s="184"/>
      <c r="I83" s="244"/>
      <c r="J83" s="244"/>
      <c r="K83" s="244"/>
      <c r="L83" s="244"/>
      <c r="M83" s="244"/>
      <c r="N83" s="244"/>
      <c r="O83" s="239"/>
      <c r="P83" s="239"/>
    </row>
    <row r="84" spans="1:16" ht="9.75" customHeight="1">
      <c r="A84" s="355"/>
      <c r="B84" s="135" t="s">
        <v>175</v>
      </c>
      <c r="C84" s="184">
        <v>25224.140574844565</v>
      </c>
      <c r="D84" s="184">
        <v>20970.017438442515</v>
      </c>
      <c r="E84" s="184">
        <v>25259.896482195076</v>
      </c>
      <c r="F84" s="184"/>
      <c r="G84" s="184"/>
      <c r="H84" s="184"/>
      <c r="I84" s="244"/>
      <c r="J84" s="244"/>
      <c r="K84" s="244"/>
      <c r="L84" s="244"/>
      <c r="M84" s="244"/>
      <c r="N84" s="244"/>
      <c r="O84" s="239"/>
      <c r="P84" s="239"/>
    </row>
    <row r="85" spans="1:16" ht="9.75" customHeight="1">
      <c r="A85" s="355"/>
      <c r="B85" s="243" t="s">
        <v>176</v>
      </c>
      <c r="C85" s="184">
        <v>965066.5591877516</v>
      </c>
      <c r="D85" s="184">
        <v>807582.0634233009</v>
      </c>
      <c r="E85" s="184">
        <v>918745.5003155718</v>
      </c>
      <c r="F85" s="184"/>
      <c r="G85" s="184"/>
      <c r="H85" s="184"/>
      <c r="I85" s="244"/>
      <c r="J85" s="244"/>
      <c r="K85" s="244"/>
      <c r="L85" s="244"/>
      <c r="M85" s="244"/>
      <c r="N85" s="244"/>
      <c r="O85" s="239"/>
      <c r="P85" s="239"/>
    </row>
    <row r="86" spans="1:16" ht="9.75" customHeight="1">
      <c r="A86" s="355"/>
      <c r="B86" s="243" t="s">
        <v>177</v>
      </c>
      <c r="C86" s="184">
        <v>1409149.5074145715</v>
      </c>
      <c r="D86" s="184">
        <v>1209453.5216703934</v>
      </c>
      <c r="E86" s="184">
        <v>1269119.566797628</v>
      </c>
      <c r="F86" s="184"/>
      <c r="G86" s="184"/>
      <c r="H86" s="184"/>
      <c r="I86" s="244"/>
      <c r="J86" s="244"/>
      <c r="K86" s="244"/>
      <c r="L86" s="244"/>
      <c r="M86" s="244"/>
      <c r="N86" s="244"/>
      <c r="O86" s="239"/>
      <c r="P86" s="239"/>
    </row>
    <row r="87" spans="1:16" ht="22.5">
      <c r="A87" s="355"/>
      <c r="B87" s="240" t="s">
        <v>128</v>
      </c>
      <c r="C87" s="184">
        <v>54482.56164842177</v>
      </c>
      <c r="D87" s="184">
        <v>51181.66018168821</v>
      </c>
      <c r="E87" s="184">
        <v>56811.11165982189</v>
      </c>
      <c r="F87" s="184"/>
      <c r="G87" s="184"/>
      <c r="H87" s="184"/>
      <c r="I87" s="245"/>
      <c r="J87" s="245"/>
      <c r="K87" s="245"/>
      <c r="L87" s="245"/>
      <c r="M87" s="245"/>
      <c r="N87" s="245"/>
      <c r="O87" s="239"/>
      <c r="P87" s="239"/>
    </row>
    <row r="88" spans="1:16" ht="9.75" customHeight="1">
      <c r="A88" s="357"/>
      <c r="B88" s="246"/>
      <c r="C88" s="247"/>
      <c r="D88" s="247"/>
      <c r="E88" s="247"/>
      <c r="F88" s="247"/>
      <c r="G88" s="247"/>
      <c r="H88" s="247"/>
      <c r="I88" s="247"/>
      <c r="J88" s="247"/>
      <c r="K88" s="247"/>
      <c r="L88" s="247"/>
      <c r="M88" s="247"/>
      <c r="N88" s="247"/>
      <c r="O88" s="239"/>
      <c r="P88" s="239"/>
    </row>
    <row r="89" spans="1:16" ht="9.75" customHeight="1">
      <c r="A89" s="354" t="s">
        <v>155</v>
      </c>
      <c r="B89" s="177" t="s">
        <v>154</v>
      </c>
      <c r="C89" s="182">
        <v>796482.8547063936</v>
      </c>
      <c r="D89" s="182">
        <v>778570.9393970288</v>
      </c>
      <c r="E89" s="182">
        <v>903550.1416240202</v>
      </c>
      <c r="F89" s="182"/>
      <c r="G89" s="182"/>
      <c r="H89" s="182"/>
      <c r="I89" s="182"/>
      <c r="J89" s="182"/>
      <c r="K89" s="182"/>
      <c r="L89" s="182"/>
      <c r="M89" s="182"/>
      <c r="N89" s="182"/>
      <c r="O89" s="239"/>
      <c r="P89" s="239"/>
    </row>
    <row r="90" spans="1:16" ht="9.75" customHeight="1">
      <c r="A90" s="355"/>
      <c r="B90" s="172" t="s">
        <v>122</v>
      </c>
      <c r="C90" s="184">
        <v>784237.1436744536</v>
      </c>
      <c r="D90" s="184">
        <v>764042.9810806744</v>
      </c>
      <c r="E90" s="184">
        <v>890366.468972534</v>
      </c>
      <c r="F90" s="184"/>
      <c r="G90" s="184"/>
      <c r="H90" s="184"/>
      <c r="I90" s="184"/>
      <c r="J90" s="184"/>
      <c r="K90" s="184"/>
      <c r="L90" s="184"/>
      <c r="M90" s="184"/>
      <c r="N90" s="184"/>
      <c r="O90" s="239"/>
      <c r="P90" s="239"/>
    </row>
    <row r="91" spans="1:16" ht="9.75" customHeight="1">
      <c r="A91" s="355"/>
      <c r="B91" s="177" t="s">
        <v>166</v>
      </c>
      <c r="C91" s="184">
        <v>460518.3333946468</v>
      </c>
      <c r="D91" s="184">
        <v>456915.7861501732</v>
      </c>
      <c r="E91" s="184">
        <v>510957.89810301084</v>
      </c>
      <c r="F91" s="184"/>
      <c r="G91" s="184"/>
      <c r="H91" s="184"/>
      <c r="I91" s="244"/>
      <c r="J91" s="244"/>
      <c r="K91" s="244"/>
      <c r="L91" s="244"/>
      <c r="M91" s="244"/>
      <c r="N91" s="244"/>
      <c r="O91" s="239"/>
      <c r="P91" s="239"/>
    </row>
    <row r="92" spans="1:16" ht="9.75" customHeight="1">
      <c r="A92" s="355"/>
      <c r="B92" s="177" t="s">
        <v>167</v>
      </c>
      <c r="C92" s="184">
        <v>230581.00456629205</v>
      </c>
      <c r="D92" s="184">
        <v>217554.39549416414</v>
      </c>
      <c r="E92" s="184">
        <v>259868.03266947932</v>
      </c>
      <c r="F92" s="184"/>
      <c r="G92" s="184"/>
      <c r="H92" s="184"/>
      <c r="I92" s="244"/>
      <c r="J92" s="244"/>
      <c r="K92" s="244"/>
      <c r="L92" s="244"/>
      <c r="M92" s="244"/>
      <c r="N92" s="244"/>
      <c r="O92" s="239"/>
      <c r="P92" s="239"/>
    </row>
    <row r="93" spans="1:16" ht="9.75" customHeight="1">
      <c r="A93" s="355"/>
      <c r="B93" s="177" t="s">
        <v>174</v>
      </c>
      <c r="C93" s="184">
        <v>5242.799651920501</v>
      </c>
      <c r="D93" s="184">
        <v>5791.0904177800985</v>
      </c>
      <c r="E93" s="184">
        <v>4834.661263619054</v>
      </c>
      <c r="F93" s="184"/>
      <c r="G93" s="184"/>
      <c r="H93" s="184"/>
      <c r="I93" s="244"/>
      <c r="J93" s="244"/>
      <c r="K93" s="244"/>
      <c r="L93" s="244"/>
      <c r="M93" s="244"/>
      <c r="N93" s="244"/>
      <c r="O93" s="239"/>
      <c r="P93" s="239"/>
    </row>
    <row r="94" spans="1:16" ht="9.75" customHeight="1">
      <c r="A94" s="355"/>
      <c r="B94" s="135" t="s">
        <v>175</v>
      </c>
      <c r="C94" s="184">
        <v>6238.243189980766</v>
      </c>
      <c r="D94" s="184">
        <v>6222.020322124397</v>
      </c>
      <c r="E94" s="184">
        <v>6893.236481932156</v>
      </c>
      <c r="F94" s="184"/>
      <c r="G94" s="184"/>
      <c r="H94" s="184"/>
      <c r="I94" s="244"/>
      <c r="J94" s="244"/>
      <c r="K94" s="244"/>
      <c r="L94" s="244"/>
      <c r="M94" s="244"/>
      <c r="N94" s="244"/>
      <c r="O94" s="239"/>
      <c r="P94" s="239"/>
    </row>
    <row r="95" spans="1:15" ht="9.75" customHeight="1">
      <c r="A95" s="355"/>
      <c r="B95" s="177" t="s">
        <v>176</v>
      </c>
      <c r="C95" s="184">
        <v>109282.82738056817</v>
      </c>
      <c r="D95" s="184">
        <v>103955.87107710895</v>
      </c>
      <c r="E95" s="184">
        <v>125333.15688776685</v>
      </c>
      <c r="F95" s="184"/>
      <c r="G95" s="184"/>
      <c r="H95" s="184"/>
      <c r="I95" s="244"/>
      <c r="J95" s="244"/>
      <c r="K95" s="244"/>
      <c r="L95" s="244"/>
      <c r="M95" s="244"/>
      <c r="N95" s="244"/>
      <c r="O95" s="239"/>
    </row>
    <row r="96" spans="1:15" ht="9.75" customHeight="1">
      <c r="A96" s="355"/>
      <c r="B96" s="177" t="s">
        <v>177</v>
      </c>
      <c r="C96" s="184">
        <v>158356.97960504217</v>
      </c>
      <c r="D96" s="184">
        <v>161467.56547239076</v>
      </c>
      <c r="E96" s="184">
        <v>175732.9567502881</v>
      </c>
      <c r="F96" s="184"/>
      <c r="G96" s="184"/>
      <c r="H96" s="184"/>
      <c r="I96" s="244"/>
      <c r="J96" s="244"/>
      <c r="K96" s="244"/>
      <c r="L96" s="244"/>
      <c r="M96" s="244"/>
      <c r="N96" s="244"/>
      <c r="O96" s="239"/>
    </row>
    <row r="97" spans="1:15" ht="22.5">
      <c r="A97" s="355" t="s">
        <v>156</v>
      </c>
      <c r="B97" s="178" t="s">
        <v>128</v>
      </c>
      <c r="C97" s="184">
        <v>12245.71103193999</v>
      </c>
      <c r="D97" s="184">
        <v>14527.958316354365</v>
      </c>
      <c r="E97" s="184">
        <v>13183.672651486157</v>
      </c>
      <c r="F97" s="184"/>
      <c r="G97" s="184"/>
      <c r="H97" s="184"/>
      <c r="I97" s="245"/>
      <c r="J97" s="245"/>
      <c r="K97" s="245"/>
      <c r="L97" s="245"/>
      <c r="M97" s="245"/>
      <c r="N97" s="245"/>
      <c r="O97" s="239"/>
    </row>
    <row r="98" spans="1:14" ht="9.75" customHeight="1">
      <c r="A98" s="357"/>
      <c r="B98" s="179"/>
      <c r="C98" s="185"/>
      <c r="D98" s="185"/>
      <c r="E98" s="185"/>
      <c r="F98" s="185"/>
      <c r="G98" s="185"/>
      <c r="H98" s="185"/>
      <c r="I98" s="185"/>
      <c r="J98" s="185"/>
      <c r="K98" s="185"/>
      <c r="L98" s="185"/>
      <c r="M98" s="185"/>
      <c r="N98" s="185"/>
    </row>
    <row r="99" spans="1:14" ht="9.75" customHeight="1">
      <c r="A99" s="354" t="s">
        <v>178</v>
      </c>
      <c r="B99" s="177" t="s">
        <v>154</v>
      </c>
      <c r="C99" s="189">
        <f aca="true" t="shared" si="0" ref="C99:C107">+C79/C89</f>
        <v>10.099216785027544</v>
      </c>
      <c r="D99" s="189">
        <v>9.097466797436693</v>
      </c>
      <c r="E99" s="189">
        <v>8.635985156911987</v>
      </c>
      <c r="F99" s="189"/>
      <c r="G99" s="189"/>
      <c r="H99" s="189"/>
      <c r="I99" s="189"/>
      <c r="J99" s="189"/>
      <c r="K99" s="189"/>
      <c r="L99" s="189"/>
      <c r="M99" s="189"/>
      <c r="N99" s="189"/>
    </row>
    <row r="100" spans="1:14" ht="9.75" customHeight="1">
      <c r="A100" s="355"/>
      <c r="B100" s="172" t="s">
        <v>122</v>
      </c>
      <c r="C100" s="190">
        <f t="shared" si="0"/>
        <v>10.187442048658598</v>
      </c>
      <c r="D100" s="190">
        <v>9.203463397420299</v>
      </c>
      <c r="E100" s="190">
        <v>8.700051911063033</v>
      </c>
      <c r="F100" s="190"/>
      <c r="G100" s="190"/>
      <c r="H100" s="190"/>
      <c r="I100" s="190"/>
      <c r="J100" s="190"/>
      <c r="K100" s="190"/>
      <c r="L100" s="190"/>
      <c r="M100" s="190"/>
      <c r="N100" s="190"/>
    </row>
    <row r="101" spans="1:14" ht="9.75" customHeight="1">
      <c r="A101" s="355"/>
      <c r="B101" s="177" t="s">
        <v>166</v>
      </c>
      <c r="C101" s="190">
        <f t="shared" si="0"/>
        <v>7.35967329942491</v>
      </c>
      <c r="D101" s="190">
        <v>6.807922070764006</v>
      </c>
      <c r="E101" s="190">
        <v>6.662205147969282</v>
      </c>
      <c r="F101" s="190"/>
      <c r="G101" s="190"/>
      <c r="H101" s="190"/>
      <c r="I101" s="190"/>
      <c r="J101" s="190"/>
      <c r="K101" s="190"/>
      <c r="L101" s="190"/>
      <c r="M101" s="190"/>
      <c r="N101" s="190"/>
    </row>
    <row r="102" spans="1:14" ht="9.75" customHeight="1">
      <c r="A102" s="355"/>
      <c r="B102" s="177" t="s">
        <v>167</v>
      </c>
      <c r="C102" s="190">
        <f t="shared" si="0"/>
        <v>9.385168697199218</v>
      </c>
      <c r="D102" s="190">
        <v>8.523221703357187</v>
      </c>
      <c r="E102" s="190">
        <v>8.097273111782547</v>
      </c>
      <c r="F102" s="190"/>
      <c r="G102" s="190"/>
      <c r="H102" s="190"/>
      <c r="I102" s="190"/>
      <c r="J102" s="190"/>
      <c r="K102" s="190"/>
      <c r="L102" s="190"/>
      <c r="M102" s="190"/>
      <c r="N102" s="190"/>
    </row>
    <row r="103" spans="1:14" ht="9.75" customHeight="1">
      <c r="A103" s="355"/>
      <c r="B103" s="177" t="s">
        <v>174</v>
      </c>
      <c r="C103" s="190">
        <f t="shared" si="0"/>
        <v>6.985607011304399</v>
      </c>
      <c r="D103" s="190">
        <v>4.994672067641922</v>
      </c>
      <c r="E103" s="190">
        <v>5.1256463070486165</v>
      </c>
      <c r="F103" s="190"/>
      <c r="G103" s="190"/>
      <c r="H103" s="190"/>
      <c r="I103" s="190"/>
      <c r="J103" s="190"/>
      <c r="K103" s="190"/>
      <c r="L103" s="190"/>
      <c r="M103" s="190"/>
      <c r="N103" s="190"/>
    </row>
    <row r="104" spans="1:14" ht="9.75" customHeight="1">
      <c r="A104" s="355"/>
      <c r="B104" s="135" t="s">
        <v>175</v>
      </c>
      <c r="C104" s="190">
        <f t="shared" si="0"/>
        <v>4.043468618754239</v>
      </c>
      <c r="D104" s="190">
        <v>3.3702907340043335</v>
      </c>
      <c r="E104" s="190">
        <v>3.6644465264471524</v>
      </c>
      <c r="F104" s="190"/>
      <c r="G104" s="190"/>
      <c r="H104" s="190"/>
      <c r="I104" s="190"/>
      <c r="J104" s="190"/>
      <c r="K104" s="190"/>
      <c r="L104" s="190"/>
      <c r="M104" s="190"/>
      <c r="N104" s="190"/>
    </row>
    <row r="105" spans="1:14" ht="9.75" customHeight="1">
      <c r="A105" s="355"/>
      <c r="B105" s="177" t="s">
        <v>176</v>
      </c>
      <c r="C105" s="190">
        <f t="shared" si="0"/>
        <v>8.830907676162049</v>
      </c>
      <c r="D105" s="190">
        <v>7.768508455133614</v>
      </c>
      <c r="E105" s="190">
        <v>7.33042654577263</v>
      </c>
      <c r="F105" s="190"/>
      <c r="G105" s="190"/>
      <c r="H105" s="190"/>
      <c r="I105" s="190"/>
      <c r="J105" s="190"/>
      <c r="K105" s="190"/>
      <c r="L105" s="190"/>
      <c r="M105" s="190"/>
      <c r="N105" s="190"/>
    </row>
    <row r="106" spans="1:14" ht="9.75" customHeight="1">
      <c r="A106" s="355" t="s">
        <v>179</v>
      </c>
      <c r="B106" s="177" t="s">
        <v>177</v>
      </c>
      <c r="C106" s="190">
        <f t="shared" si="0"/>
        <v>8.89856267105579</v>
      </c>
      <c r="D106" s="190">
        <v>7.490380610694208</v>
      </c>
      <c r="E106" s="190">
        <v>7.221864300621843</v>
      </c>
      <c r="F106" s="190"/>
      <c r="G106" s="190"/>
      <c r="H106" s="190"/>
      <c r="I106" s="190"/>
      <c r="J106" s="190"/>
      <c r="K106" s="190"/>
      <c r="L106" s="190"/>
      <c r="M106" s="190"/>
      <c r="N106" s="190"/>
    </row>
    <row r="107" spans="1:14" ht="22.5">
      <c r="A107" s="355"/>
      <c r="B107" s="178" t="s">
        <v>128</v>
      </c>
      <c r="C107" s="190">
        <f t="shared" si="0"/>
        <v>4.449113775943031</v>
      </c>
      <c r="D107" s="190">
        <v>3.5229768056308477</v>
      </c>
      <c r="E107" s="190">
        <v>4.309202235343559</v>
      </c>
      <c r="F107" s="190"/>
      <c r="G107" s="190"/>
      <c r="H107" s="190"/>
      <c r="I107" s="190"/>
      <c r="J107" s="190"/>
      <c r="K107" s="190"/>
      <c r="L107" s="190"/>
      <c r="M107" s="190"/>
      <c r="N107" s="190"/>
    </row>
    <row r="108" spans="1:14" ht="9.75" customHeight="1">
      <c r="A108" s="357"/>
      <c r="B108" s="179"/>
      <c r="C108" s="191"/>
      <c r="D108" s="191"/>
      <c r="E108" s="191"/>
      <c r="F108" s="191"/>
      <c r="G108" s="191"/>
      <c r="H108" s="191"/>
      <c r="I108" s="191"/>
      <c r="J108" s="191"/>
      <c r="K108" s="191"/>
      <c r="L108" s="191"/>
      <c r="M108" s="191"/>
      <c r="N108" s="191"/>
    </row>
    <row r="109" spans="1:14" ht="9.75" customHeight="1">
      <c r="A109" s="354" t="s">
        <v>157</v>
      </c>
      <c r="B109" s="192" t="s">
        <v>158</v>
      </c>
      <c r="C109" s="195">
        <f>+C69*1000000/C79</f>
        <v>209.82845700006374</v>
      </c>
      <c r="D109" s="195">
        <v>215.1365524700626</v>
      </c>
      <c r="E109" s="195">
        <v>206.4559868560446</v>
      </c>
      <c r="F109" s="195"/>
      <c r="G109" s="195"/>
      <c r="H109" s="195"/>
      <c r="I109" s="195"/>
      <c r="J109" s="195"/>
      <c r="K109" s="195"/>
      <c r="L109" s="195"/>
      <c r="M109" s="195"/>
      <c r="N109" s="195"/>
    </row>
    <row r="110" spans="1:14" ht="9.75" customHeight="1">
      <c r="A110" s="355"/>
      <c r="B110" s="172" t="s">
        <v>122</v>
      </c>
      <c r="C110" s="173">
        <f aca="true" t="shared" si="1" ref="C110:C117">+C70*1000000/C80</f>
        <v>210.7669555796497</v>
      </c>
      <c r="D110" s="173">
        <v>216.19206893356673</v>
      </c>
      <c r="E110" s="173">
        <v>207.45130608800133</v>
      </c>
      <c r="F110" s="173"/>
      <c r="G110" s="173"/>
      <c r="H110" s="173"/>
      <c r="I110" s="173"/>
      <c r="J110" s="173"/>
      <c r="K110" s="173"/>
      <c r="L110" s="173"/>
      <c r="M110" s="173"/>
      <c r="N110" s="173"/>
    </row>
    <row r="111" spans="1:14" ht="9.75" customHeight="1">
      <c r="A111" s="355"/>
      <c r="B111" s="177" t="s">
        <v>166</v>
      </c>
      <c r="C111" s="173">
        <f t="shared" si="1"/>
        <v>195.32706678119993</v>
      </c>
      <c r="D111" s="173">
        <v>216.6382825901145</v>
      </c>
      <c r="E111" s="173">
        <v>198.8301074444071</v>
      </c>
      <c r="F111" s="173"/>
      <c r="G111" s="173"/>
      <c r="H111" s="173"/>
      <c r="I111" s="173"/>
      <c r="J111" s="173"/>
      <c r="K111" s="173"/>
      <c r="L111" s="173"/>
      <c r="M111" s="173"/>
      <c r="N111" s="173"/>
    </row>
    <row r="112" spans="1:14" ht="9.75" customHeight="1">
      <c r="A112" s="355"/>
      <c r="B112" s="177" t="s">
        <v>167</v>
      </c>
      <c r="C112" s="173">
        <f t="shared" si="1"/>
        <v>253.44306241941607</v>
      </c>
      <c r="D112" s="173">
        <v>231.7898283638578</v>
      </c>
      <c r="E112" s="173">
        <v>227.97454369361526</v>
      </c>
      <c r="F112" s="173"/>
      <c r="G112" s="173"/>
      <c r="H112" s="173"/>
      <c r="I112" s="173"/>
      <c r="J112" s="173"/>
      <c r="K112" s="173"/>
      <c r="L112" s="173"/>
      <c r="M112" s="173"/>
      <c r="N112" s="173"/>
    </row>
    <row r="113" spans="1:14" ht="9.75" customHeight="1">
      <c r="A113" s="355"/>
      <c r="B113" s="177" t="s">
        <v>174</v>
      </c>
      <c r="C113" s="173">
        <f t="shared" si="1"/>
        <v>76.3601786115498</v>
      </c>
      <c r="D113" s="173">
        <v>152.46932420771253</v>
      </c>
      <c r="E113" s="173">
        <v>52.84670512841609</v>
      </c>
      <c r="F113" s="173"/>
      <c r="G113" s="173"/>
      <c r="H113" s="173"/>
      <c r="I113" s="173"/>
      <c r="J113" s="173"/>
      <c r="K113" s="173"/>
      <c r="L113" s="173"/>
      <c r="M113" s="173"/>
      <c r="N113" s="173"/>
    </row>
    <row r="114" spans="1:14" ht="9.75" customHeight="1">
      <c r="A114" s="355"/>
      <c r="B114" s="135" t="s">
        <v>175</v>
      </c>
      <c r="C114" s="173">
        <f t="shared" si="1"/>
        <v>447.5967315339145</v>
      </c>
      <c r="D114" s="173">
        <v>425.56556505995593</v>
      </c>
      <c r="E114" s="173">
        <v>523.2261702455604</v>
      </c>
      <c r="F114" s="173"/>
      <c r="G114" s="173"/>
      <c r="H114" s="173"/>
      <c r="I114" s="173"/>
      <c r="J114" s="173"/>
      <c r="K114" s="173"/>
      <c r="L114" s="173"/>
      <c r="M114" s="173"/>
      <c r="N114" s="173"/>
    </row>
    <row r="115" spans="1:14" ht="9.75" customHeight="1">
      <c r="A115" s="355" t="s">
        <v>160</v>
      </c>
      <c r="B115" s="177" t="s">
        <v>176</v>
      </c>
      <c r="C115" s="173">
        <f t="shared" si="1"/>
        <v>198.1011783258046</v>
      </c>
      <c r="D115" s="173">
        <v>195.55134685755007</v>
      </c>
      <c r="E115" s="173">
        <v>193.03429083106997</v>
      </c>
      <c r="F115" s="173"/>
      <c r="G115" s="173"/>
      <c r="H115" s="173"/>
      <c r="I115" s="173"/>
      <c r="J115" s="173"/>
      <c r="K115" s="173"/>
      <c r="L115" s="173"/>
      <c r="M115" s="173"/>
      <c r="N115" s="173"/>
    </row>
    <row r="116" spans="1:14" ht="9.75" customHeight="1">
      <c r="A116" s="355" t="s">
        <v>160</v>
      </c>
      <c r="B116" s="177" t="s">
        <v>177</v>
      </c>
      <c r="C116" s="173">
        <f t="shared" si="1"/>
        <v>190.29291650883465</v>
      </c>
      <c r="D116" s="173">
        <v>202.80691912502698</v>
      </c>
      <c r="E116" s="173">
        <v>203.71829892443205</v>
      </c>
      <c r="F116" s="173"/>
      <c r="G116" s="173"/>
      <c r="H116" s="173"/>
      <c r="I116" s="173"/>
      <c r="J116" s="173"/>
      <c r="K116" s="173"/>
      <c r="L116" s="173"/>
      <c r="M116" s="173"/>
      <c r="N116" s="173"/>
    </row>
    <row r="117" spans="1:14" ht="22.5">
      <c r="A117" s="356"/>
      <c r="B117" s="178" t="s">
        <v>128</v>
      </c>
      <c r="C117" s="173">
        <f t="shared" si="1"/>
        <v>72.20620511579115</v>
      </c>
      <c r="D117" s="173">
        <v>70.11928335029054</v>
      </c>
      <c r="E117" s="173">
        <v>70.74351885868238</v>
      </c>
      <c r="F117" s="173"/>
      <c r="G117" s="173"/>
      <c r="H117" s="173"/>
      <c r="I117" s="173"/>
      <c r="J117" s="173"/>
      <c r="K117" s="173"/>
      <c r="L117" s="173"/>
      <c r="M117" s="173"/>
      <c r="N117" s="173"/>
    </row>
    <row r="118" spans="1:14" ht="9.75" customHeight="1">
      <c r="A118" s="357"/>
      <c r="B118" s="179"/>
      <c r="C118" s="180"/>
      <c r="D118" s="180"/>
      <c r="E118" s="180"/>
      <c r="F118" s="180"/>
      <c r="G118" s="180"/>
      <c r="H118" s="180"/>
      <c r="I118" s="180"/>
      <c r="J118" s="180"/>
      <c r="K118" s="180"/>
      <c r="L118" s="180"/>
      <c r="M118" s="180"/>
      <c r="N118" s="180"/>
    </row>
    <row r="119" spans="1:14" ht="9.75" customHeight="1">
      <c r="A119" s="354" t="s">
        <v>159</v>
      </c>
      <c r="B119" s="192" t="s">
        <v>158</v>
      </c>
      <c r="C119" s="173">
        <f>+C69*1000000/C89</f>
        <v>2119.103074911474</v>
      </c>
      <c r="D119" s="173">
        <v>1957.1976430113914</v>
      </c>
      <c r="E119" s="173">
        <v>1782.9508380444174</v>
      </c>
      <c r="F119" s="173"/>
      <c r="G119" s="173"/>
      <c r="H119" s="173"/>
      <c r="I119" s="173"/>
      <c r="J119" s="173"/>
      <c r="K119" s="173"/>
      <c r="L119" s="173"/>
      <c r="M119" s="173"/>
      <c r="N119" s="173"/>
    </row>
    <row r="120" spans="1:14" ht="9.75" customHeight="1">
      <c r="A120" s="355"/>
      <c r="B120" s="172" t="s">
        <v>122</v>
      </c>
      <c r="C120" s="173">
        <f aca="true" t="shared" si="2" ref="C120:C127">+C70*1000000/C90</f>
        <v>2147.176145739882</v>
      </c>
      <c r="D120" s="173">
        <v>1989.7157932426478</v>
      </c>
      <c r="E120" s="173">
        <v>1804.8371319834384</v>
      </c>
      <c r="F120" s="173"/>
      <c r="G120" s="173"/>
      <c r="H120" s="173"/>
      <c r="I120" s="173"/>
      <c r="J120" s="173"/>
      <c r="K120" s="173"/>
      <c r="L120" s="173"/>
      <c r="M120" s="173"/>
      <c r="N120" s="173"/>
    </row>
    <row r="121" spans="1:14" ht="9.75" customHeight="1">
      <c r="A121" s="355"/>
      <c r="B121" s="177" t="s">
        <v>166</v>
      </c>
      <c r="C121" s="173">
        <f t="shared" si="2"/>
        <v>1437.5433980445835</v>
      </c>
      <c r="D121" s="173">
        <v>1474.8565454176503</v>
      </c>
      <c r="E121" s="173">
        <v>1324.6469653874146</v>
      </c>
      <c r="F121" s="173"/>
      <c r="G121" s="173"/>
      <c r="H121" s="173"/>
      <c r="I121" s="173"/>
      <c r="J121" s="173"/>
      <c r="K121" s="173"/>
      <c r="L121" s="173"/>
      <c r="M121" s="173"/>
      <c r="N121" s="173"/>
    </row>
    <row r="122" spans="1:14" ht="9.75" customHeight="1">
      <c r="A122" s="355"/>
      <c r="B122" s="177" t="s">
        <v>167</v>
      </c>
      <c r="C122" s="173">
        <f t="shared" si="2"/>
        <v>2378.605895941011</v>
      </c>
      <c r="D122" s="173">
        <v>1975.5960957282705</v>
      </c>
      <c r="E122" s="173">
        <v>1845.9721428212063</v>
      </c>
      <c r="F122" s="173"/>
      <c r="G122" s="173"/>
      <c r="H122" s="173"/>
      <c r="I122" s="173"/>
      <c r="J122" s="173"/>
      <c r="K122" s="173"/>
      <c r="L122" s="173"/>
      <c r="M122" s="173"/>
      <c r="N122" s="173"/>
    </row>
    <row r="123" spans="1:14" ht="9.75" customHeight="1">
      <c r="A123" s="355"/>
      <c r="B123" s="177" t="s">
        <v>174</v>
      </c>
      <c r="C123" s="173">
        <f t="shared" si="2"/>
        <v>533.4221990932984</v>
      </c>
      <c r="D123" s="173">
        <v>761.5342747925022</v>
      </c>
      <c r="E123" s="173">
        <v>270.87351898115304</v>
      </c>
      <c r="F123" s="173"/>
      <c r="G123" s="173"/>
      <c r="H123" s="173"/>
      <c r="I123" s="173"/>
      <c r="J123" s="173"/>
      <c r="K123" s="173"/>
      <c r="L123" s="173"/>
      <c r="M123" s="173"/>
      <c r="N123" s="173"/>
    </row>
    <row r="124" spans="1:25" ht="10.5" customHeight="1">
      <c r="A124" s="355"/>
      <c r="B124" s="135" t="s">
        <v>175</v>
      </c>
      <c r="C124" s="173">
        <f t="shared" si="2"/>
        <v>1809.843337814349</v>
      </c>
      <c r="D124" s="173">
        <v>1434.2796806328881</v>
      </c>
      <c r="E124" s="173">
        <v>1917.33432210259</v>
      </c>
      <c r="F124" s="173"/>
      <c r="G124" s="173"/>
      <c r="H124" s="173"/>
      <c r="I124" s="173"/>
      <c r="J124" s="173"/>
      <c r="K124" s="173"/>
      <c r="L124" s="173"/>
      <c r="M124" s="173"/>
      <c r="N124" s="173"/>
      <c r="Y124" s="248"/>
    </row>
    <row r="125" spans="1:15" ht="10.5" customHeight="1">
      <c r="A125" s="355" t="s">
        <v>160</v>
      </c>
      <c r="B125" s="177" t="s">
        <v>176</v>
      </c>
      <c r="C125" s="173">
        <f t="shared" si="2"/>
        <v>1749.4132163340946</v>
      </c>
      <c r="D125" s="173">
        <v>1519.1422914756438</v>
      </c>
      <c r="E125" s="173">
        <v>1415.0236897524694</v>
      </c>
      <c r="F125" s="173"/>
      <c r="G125" s="173"/>
      <c r="H125" s="173"/>
      <c r="I125" s="173"/>
      <c r="J125" s="173"/>
      <c r="K125" s="173"/>
      <c r="L125" s="173"/>
      <c r="M125" s="173"/>
      <c r="N125" s="173"/>
      <c r="O125" s="248"/>
    </row>
    <row r="126" spans="1:15" ht="10.5" customHeight="1">
      <c r="A126" s="355" t="s">
        <v>160</v>
      </c>
      <c r="B126" s="177" t="s">
        <v>177</v>
      </c>
      <c r="C126" s="173">
        <f t="shared" si="2"/>
        <v>1693.3334434118524</v>
      </c>
      <c r="D126" s="173">
        <v>1519.1010147287302</v>
      </c>
      <c r="E126" s="173">
        <v>1471.225910385765</v>
      </c>
      <c r="F126" s="173"/>
      <c r="G126" s="173"/>
      <c r="H126" s="173"/>
      <c r="I126" s="173"/>
      <c r="J126" s="173"/>
      <c r="K126" s="173"/>
      <c r="L126" s="173"/>
      <c r="M126" s="173"/>
      <c r="N126" s="173"/>
      <c r="O126" s="248"/>
    </row>
    <row r="127" spans="1:15" ht="22.5">
      <c r="A127" s="356"/>
      <c r="B127" s="178" t="s">
        <v>128</v>
      </c>
      <c r="C127" s="173">
        <f t="shared" si="2"/>
        <v>321.2536218892346</v>
      </c>
      <c r="D127" s="173">
        <v>247.02860887053092</v>
      </c>
      <c r="E127" s="173">
        <v>304.8481296019033</v>
      </c>
      <c r="F127" s="173"/>
      <c r="G127" s="173"/>
      <c r="H127" s="173"/>
      <c r="I127" s="173"/>
      <c r="J127" s="173"/>
      <c r="K127" s="173"/>
      <c r="L127" s="173"/>
      <c r="M127" s="173"/>
      <c r="N127" s="173"/>
      <c r="O127" s="248"/>
    </row>
    <row r="128" spans="1:15" ht="10.5" customHeight="1">
      <c r="A128" s="357"/>
      <c r="B128" s="179"/>
      <c r="C128" s="173"/>
      <c r="D128" s="194"/>
      <c r="E128" s="173"/>
      <c r="F128" s="173"/>
      <c r="G128" s="173"/>
      <c r="H128" s="173"/>
      <c r="I128" s="173"/>
      <c r="J128" s="173"/>
      <c r="K128" s="173"/>
      <c r="L128" s="173"/>
      <c r="M128" s="173"/>
      <c r="N128" s="173"/>
      <c r="O128" s="248"/>
    </row>
    <row r="129" spans="1:15" ht="10.5" customHeight="1">
      <c r="A129" s="249" t="s">
        <v>2</v>
      </c>
      <c r="B129" s="169" t="s">
        <v>173</v>
      </c>
      <c r="C129" s="238" t="s">
        <v>180</v>
      </c>
      <c r="D129" s="238" t="s">
        <v>140</v>
      </c>
      <c r="E129" s="238"/>
      <c r="F129" s="238"/>
      <c r="G129" s="170"/>
      <c r="H129" s="170"/>
      <c r="I129" s="170"/>
      <c r="J129" s="170"/>
      <c r="K129" s="170"/>
      <c r="L129" s="170"/>
      <c r="M129" s="170"/>
      <c r="N129" s="170"/>
      <c r="O129" s="248"/>
    </row>
    <row r="130" spans="1:15" ht="11.25">
      <c r="A130" s="354" t="s">
        <v>152</v>
      </c>
      <c r="B130" s="172" t="s">
        <v>151</v>
      </c>
      <c r="C130" s="195">
        <f>+C69</f>
        <v>1687.8292665225872</v>
      </c>
      <c r="D130" s="250">
        <f aca="true" t="shared" si="3" ref="D130:E138">+C130+D69</f>
        <v>3211.646474027617</v>
      </c>
      <c r="E130" s="250">
        <f t="shared" si="3"/>
        <v>4822.631956251316</v>
      </c>
      <c r="F130" s="250"/>
      <c r="G130" s="250"/>
      <c r="H130" s="250"/>
      <c r="I130" s="250"/>
      <c r="J130" s="250"/>
      <c r="K130" s="250"/>
      <c r="L130" s="250"/>
      <c r="M130" s="250"/>
      <c r="N130" s="250"/>
      <c r="O130" s="251"/>
    </row>
    <row r="131" spans="1:15" ht="10.5" customHeight="1">
      <c r="A131" s="355"/>
      <c r="B131" s="172" t="s">
        <v>122</v>
      </c>
      <c r="C131" s="173">
        <f aca="true" t="shared" si="4" ref="C131:C138">+C70</f>
        <v>1683.8952875009675</v>
      </c>
      <c r="D131" s="194">
        <f t="shared" si="3"/>
        <v>3204.123673673379</v>
      </c>
      <c r="E131" s="194">
        <f t="shared" si="3"/>
        <v>4811.090137947988</v>
      </c>
      <c r="F131" s="194"/>
      <c r="G131" s="194"/>
      <c r="H131" s="194"/>
      <c r="I131" s="194"/>
      <c r="J131" s="194"/>
      <c r="K131" s="194"/>
      <c r="L131" s="194"/>
      <c r="M131" s="194"/>
      <c r="N131" s="194"/>
      <c r="O131" s="251"/>
    </row>
    <row r="132" spans="1:15" ht="10.5" customHeight="1">
      <c r="A132" s="355"/>
      <c r="B132" s="177" t="s">
        <v>166</v>
      </c>
      <c r="C132" s="173">
        <f t="shared" si="4"/>
        <v>662.015089849969</v>
      </c>
      <c r="D132" s="194">
        <f t="shared" si="3"/>
        <v>1335.9003277582033</v>
      </c>
      <c r="E132" s="194">
        <f t="shared" si="3"/>
        <v>2012.7391569210884</v>
      </c>
      <c r="F132" s="194"/>
      <c r="G132" s="194"/>
      <c r="H132" s="194"/>
      <c r="I132" s="194"/>
      <c r="J132" s="194"/>
      <c r="K132" s="194"/>
      <c r="L132" s="194"/>
      <c r="M132" s="194"/>
      <c r="N132" s="194"/>
      <c r="O132" s="251"/>
    </row>
    <row r="133" spans="1:15" ht="10.5" customHeight="1">
      <c r="A133" s="355"/>
      <c r="B133" s="177" t="s">
        <v>167</v>
      </c>
      <c r="C133" s="173">
        <f t="shared" si="4"/>
        <v>548.4613369533835</v>
      </c>
      <c r="D133" s="194">
        <f t="shared" si="3"/>
        <v>978.2609513001781</v>
      </c>
      <c r="E133" s="194">
        <f t="shared" si="3"/>
        <v>1457.9701004177882</v>
      </c>
      <c r="F133" s="194"/>
      <c r="G133" s="194"/>
      <c r="H133" s="194"/>
      <c r="I133" s="194"/>
      <c r="J133" s="194"/>
      <c r="K133" s="194"/>
      <c r="L133" s="194"/>
      <c r="M133" s="194"/>
      <c r="N133" s="194"/>
      <c r="O133" s="251"/>
    </row>
    <row r="134" spans="1:25" ht="10.5" customHeight="1">
      <c r="A134" s="355"/>
      <c r="B134" s="177" t="s">
        <v>174</v>
      </c>
      <c r="C134" s="173">
        <f t="shared" si="4"/>
        <v>2.7966257197330133</v>
      </c>
      <c r="D134" s="194">
        <f t="shared" si="3"/>
        <v>7.206739561294989</v>
      </c>
      <c r="E134" s="194">
        <f t="shared" si="3"/>
        <v>8.51632127085335</v>
      </c>
      <c r="F134" s="194"/>
      <c r="G134" s="194"/>
      <c r="H134" s="194"/>
      <c r="I134" s="194"/>
      <c r="J134" s="194"/>
      <c r="K134" s="194"/>
      <c r="L134" s="194"/>
      <c r="M134" s="194"/>
      <c r="N134" s="194"/>
      <c r="O134" s="251"/>
      <c r="Y134" s="248"/>
    </row>
    <row r="135" spans="1:25" ht="10.5" customHeight="1">
      <c r="A135" s="355"/>
      <c r="B135" s="135" t="s">
        <v>175</v>
      </c>
      <c r="C135" s="173">
        <f t="shared" si="4"/>
        <v>11.290242877052423</v>
      </c>
      <c r="D135" s="194">
        <f t="shared" si="3"/>
        <v>20.214360197560342</v>
      </c>
      <c r="E135" s="194">
        <f t="shared" si="3"/>
        <v>33.430999094738574</v>
      </c>
      <c r="F135" s="194"/>
      <c r="G135" s="194"/>
      <c r="H135" s="194"/>
      <c r="I135" s="194"/>
      <c r="J135" s="194"/>
      <c r="K135" s="194"/>
      <c r="L135" s="194"/>
      <c r="M135" s="194"/>
      <c r="N135" s="194"/>
      <c r="O135" s="251"/>
      <c r="Y135" s="248"/>
    </row>
    <row r="136" spans="1:25" ht="10.5" customHeight="1">
      <c r="A136" s="355"/>
      <c r="B136" s="177" t="s">
        <v>176</v>
      </c>
      <c r="C136" s="173">
        <f t="shared" si="4"/>
        <v>191.18082253792343</v>
      </c>
      <c r="D136" s="194">
        <f t="shared" si="3"/>
        <v>349.10458273834934</v>
      </c>
      <c r="E136" s="194">
        <f t="shared" si="3"/>
        <v>526.4539688460023</v>
      </c>
      <c r="F136" s="194"/>
      <c r="G136" s="194"/>
      <c r="H136" s="194"/>
      <c r="I136" s="194"/>
      <c r="J136" s="194"/>
      <c r="K136" s="194"/>
      <c r="L136" s="194"/>
      <c r="M136" s="194"/>
      <c r="N136" s="194"/>
      <c r="O136" s="251"/>
      <c r="Y136" s="248"/>
    </row>
    <row r="137" spans="1:15" ht="9.75" customHeight="1">
      <c r="A137" s="355"/>
      <c r="B137" s="177" t="s">
        <v>177</v>
      </c>
      <c r="C137" s="173">
        <f t="shared" si="4"/>
        <v>268.15116956290655</v>
      </c>
      <c r="D137" s="194">
        <f t="shared" si="3"/>
        <v>513.436712117793</v>
      </c>
      <c r="E137" s="194">
        <f t="shared" si="3"/>
        <v>771.9795913975179</v>
      </c>
      <c r="F137" s="194"/>
      <c r="G137" s="194"/>
      <c r="H137" s="194"/>
      <c r="I137" s="194"/>
      <c r="J137" s="194"/>
      <c r="K137" s="194"/>
      <c r="L137" s="194"/>
      <c r="M137" s="194"/>
      <c r="N137" s="194"/>
      <c r="O137" s="251"/>
    </row>
    <row r="138" spans="1:15" ht="22.5">
      <c r="A138" s="355"/>
      <c r="B138" s="240" t="s">
        <v>128</v>
      </c>
      <c r="C138" s="173">
        <f t="shared" si="4"/>
        <v>3.9339790216196784</v>
      </c>
      <c r="D138" s="194">
        <f t="shared" si="3"/>
        <v>7.5228003542377575</v>
      </c>
      <c r="E138" s="194">
        <f t="shared" si="3"/>
        <v>11.541818303327076</v>
      </c>
      <c r="F138" s="194"/>
      <c r="G138" s="194"/>
      <c r="H138" s="194"/>
      <c r="I138" s="194"/>
      <c r="J138" s="194"/>
      <c r="K138" s="194"/>
      <c r="L138" s="194"/>
      <c r="M138" s="194"/>
      <c r="N138" s="194"/>
      <c r="O138" s="251"/>
    </row>
    <row r="139" spans="1:15" ht="9.75" customHeight="1">
      <c r="A139" s="357"/>
      <c r="B139" s="179"/>
      <c r="C139" s="241"/>
      <c r="D139" s="252"/>
      <c r="E139" s="252"/>
      <c r="F139" s="252"/>
      <c r="G139" s="252"/>
      <c r="H139" s="252"/>
      <c r="I139" s="252"/>
      <c r="J139" s="252"/>
      <c r="K139" s="252"/>
      <c r="L139" s="252"/>
      <c r="M139" s="252"/>
      <c r="N139" s="252"/>
      <c r="O139" s="251"/>
    </row>
    <row r="140" spans="1:15" ht="9.75" customHeight="1">
      <c r="A140" s="354" t="s">
        <v>130</v>
      </c>
      <c r="B140" s="177" t="s">
        <v>154</v>
      </c>
      <c r="C140" s="253">
        <f>+C79</f>
        <v>8043853.015237465</v>
      </c>
      <c r="D140" s="254">
        <f aca="true" t="shared" si="5" ref="D140:E148">+C140+D79</f>
        <v>15126876.28585103</v>
      </c>
      <c r="E140" s="254">
        <f t="shared" si="5"/>
        <v>22929921.897441793</v>
      </c>
      <c r="F140" s="254"/>
      <c r="G140" s="254"/>
      <c r="H140" s="254"/>
      <c r="I140" s="254"/>
      <c r="J140" s="254"/>
      <c r="K140" s="254"/>
      <c r="L140" s="254"/>
      <c r="M140" s="254"/>
      <c r="N140" s="254"/>
      <c r="O140" s="251"/>
    </row>
    <row r="141" spans="1:15" ht="9.75" customHeight="1">
      <c r="A141" s="355"/>
      <c r="B141" s="242" t="s">
        <v>122</v>
      </c>
      <c r="C141" s="255">
        <f aca="true" t="shared" si="6" ref="C141:C148">+C80</f>
        <v>7989370.453589043</v>
      </c>
      <c r="D141" s="256">
        <f t="shared" si="5"/>
        <v>15021212.06402092</v>
      </c>
      <c r="E141" s="256">
        <f t="shared" si="5"/>
        <v>22767446.56395186</v>
      </c>
      <c r="F141" s="256"/>
      <c r="G141" s="256"/>
      <c r="H141" s="256"/>
      <c r="I141" s="256"/>
      <c r="J141" s="256"/>
      <c r="K141" s="256"/>
      <c r="L141" s="256"/>
      <c r="M141" s="256"/>
      <c r="N141" s="256"/>
      <c r="O141" s="251"/>
    </row>
    <row r="142" spans="1:15" ht="9.75" customHeight="1">
      <c r="A142" s="355" t="s">
        <v>130</v>
      </c>
      <c r="B142" s="243" t="s">
        <v>166</v>
      </c>
      <c r="C142" s="255">
        <f t="shared" si="6"/>
        <v>3389264.482180241</v>
      </c>
      <c r="D142" s="256">
        <f t="shared" si="5"/>
        <v>6499911.547192492</v>
      </c>
      <c r="E142" s="256">
        <f t="shared" si="5"/>
        <v>9904017.886329934</v>
      </c>
      <c r="F142" s="256"/>
      <c r="G142" s="256"/>
      <c r="H142" s="256"/>
      <c r="I142" s="256"/>
      <c r="J142" s="256"/>
      <c r="K142" s="256"/>
      <c r="L142" s="256"/>
      <c r="M142" s="256"/>
      <c r="N142" s="256"/>
      <c r="O142" s="251"/>
    </row>
    <row r="143" spans="1:15" ht="9.75" customHeight="1">
      <c r="A143" s="355"/>
      <c r="B143" s="243" t="s">
        <v>167</v>
      </c>
      <c r="C143" s="255">
        <f t="shared" si="6"/>
        <v>2164041.626224314</v>
      </c>
      <c r="D143" s="256">
        <f t="shared" si="5"/>
        <v>4018305.971560927</v>
      </c>
      <c r="E143" s="256">
        <f t="shared" si="5"/>
        <v>6122528.4051073305</v>
      </c>
      <c r="F143" s="256"/>
      <c r="G143" s="256"/>
      <c r="H143" s="256"/>
      <c r="I143" s="256"/>
      <c r="J143" s="256"/>
      <c r="K143" s="256"/>
      <c r="L143" s="256"/>
      <c r="M143" s="256"/>
      <c r="N143" s="256"/>
      <c r="O143" s="251"/>
    </row>
    <row r="144" spans="1:15" ht="9.75" customHeight="1">
      <c r="A144" s="355"/>
      <c r="B144" s="243" t="s">
        <v>174</v>
      </c>
      <c r="C144" s="255">
        <f t="shared" si="6"/>
        <v>36624.138007320114</v>
      </c>
      <c r="D144" s="256">
        <f t="shared" si="5"/>
        <v>65548.73555819516</v>
      </c>
      <c r="E144" s="256">
        <f t="shared" si="5"/>
        <v>90329.49920989515</v>
      </c>
      <c r="F144" s="256"/>
      <c r="G144" s="256"/>
      <c r="H144" s="256"/>
      <c r="I144" s="256"/>
      <c r="J144" s="256"/>
      <c r="K144" s="256"/>
      <c r="L144" s="256"/>
      <c r="M144" s="256"/>
      <c r="N144" s="256"/>
      <c r="O144" s="251"/>
    </row>
    <row r="145" spans="1:15" ht="9.75" customHeight="1">
      <c r="A145" s="355"/>
      <c r="B145" s="135" t="s">
        <v>175</v>
      </c>
      <c r="C145" s="255">
        <f t="shared" si="6"/>
        <v>25224.140574844565</v>
      </c>
      <c r="D145" s="256">
        <f t="shared" si="5"/>
        <v>46194.15801328708</v>
      </c>
      <c r="E145" s="256">
        <f t="shared" si="5"/>
        <v>71454.05449548215</v>
      </c>
      <c r="F145" s="256"/>
      <c r="G145" s="256"/>
      <c r="H145" s="256"/>
      <c r="I145" s="256"/>
      <c r="J145" s="256"/>
      <c r="K145" s="256"/>
      <c r="L145" s="256"/>
      <c r="M145" s="256"/>
      <c r="N145" s="256"/>
      <c r="O145" s="251"/>
    </row>
    <row r="146" spans="1:15" ht="9.75" customHeight="1">
      <c r="A146" s="355"/>
      <c r="B146" s="243" t="s">
        <v>176</v>
      </c>
      <c r="C146" s="255">
        <f t="shared" si="6"/>
        <v>965066.5591877516</v>
      </c>
      <c r="D146" s="256">
        <f t="shared" si="5"/>
        <v>1772648.6226110524</v>
      </c>
      <c r="E146" s="256">
        <f t="shared" si="5"/>
        <v>2691394.122926624</v>
      </c>
      <c r="F146" s="256"/>
      <c r="G146" s="256"/>
      <c r="H146" s="256"/>
      <c r="I146" s="256"/>
      <c r="J146" s="256"/>
      <c r="K146" s="256"/>
      <c r="L146" s="256"/>
      <c r="M146" s="256"/>
      <c r="N146" s="256"/>
      <c r="O146" s="251"/>
    </row>
    <row r="147" spans="1:15" ht="9.75" customHeight="1">
      <c r="A147" s="355"/>
      <c r="B147" s="243" t="s">
        <v>177</v>
      </c>
      <c r="C147" s="255">
        <f t="shared" si="6"/>
        <v>1409149.5074145715</v>
      </c>
      <c r="D147" s="256">
        <f t="shared" si="5"/>
        <v>2618603.0290849647</v>
      </c>
      <c r="E147" s="256">
        <f t="shared" si="5"/>
        <v>3887722.5958825927</v>
      </c>
      <c r="F147" s="256"/>
      <c r="G147" s="256"/>
      <c r="H147" s="256"/>
      <c r="I147" s="256"/>
      <c r="J147" s="256"/>
      <c r="K147" s="256"/>
      <c r="L147" s="256"/>
      <c r="M147" s="256"/>
      <c r="N147" s="256"/>
      <c r="O147" s="251"/>
    </row>
    <row r="148" spans="1:15" ht="22.5">
      <c r="A148" s="355"/>
      <c r="B148" s="240" t="s">
        <v>128</v>
      </c>
      <c r="C148" s="255">
        <f t="shared" si="6"/>
        <v>54482.56164842177</v>
      </c>
      <c r="D148" s="256">
        <f t="shared" si="5"/>
        <v>105664.22183010998</v>
      </c>
      <c r="E148" s="256">
        <f t="shared" si="5"/>
        <v>162475.33348993186</v>
      </c>
      <c r="F148" s="256"/>
      <c r="G148" s="256"/>
      <c r="H148" s="256"/>
      <c r="I148" s="256"/>
      <c r="J148" s="256"/>
      <c r="K148" s="256"/>
      <c r="L148" s="256"/>
      <c r="M148" s="256"/>
      <c r="N148" s="256"/>
      <c r="O148" s="251"/>
    </row>
    <row r="149" spans="1:15" ht="9.75" customHeight="1">
      <c r="A149" s="357"/>
      <c r="B149" s="246"/>
      <c r="C149" s="185"/>
      <c r="D149" s="257"/>
      <c r="E149" s="257"/>
      <c r="F149" s="257"/>
      <c r="G149" s="257"/>
      <c r="H149" s="257"/>
      <c r="I149" s="257"/>
      <c r="J149" s="257"/>
      <c r="K149" s="257"/>
      <c r="L149" s="257"/>
      <c r="M149" s="257"/>
      <c r="N149" s="257"/>
      <c r="O149" s="251"/>
    </row>
    <row r="150" spans="1:15" ht="9.75" customHeight="1">
      <c r="A150" s="354" t="s">
        <v>155</v>
      </c>
      <c r="B150" s="177" t="s">
        <v>154</v>
      </c>
      <c r="C150" s="253">
        <f>+C89</f>
        <v>796482.8547063936</v>
      </c>
      <c r="D150" s="254">
        <f aca="true" t="shared" si="7" ref="D150:E158">+C150+D89</f>
        <v>1575053.7941034222</v>
      </c>
      <c r="E150" s="254">
        <f t="shared" si="7"/>
        <v>2478603.9357274426</v>
      </c>
      <c r="F150" s="254"/>
      <c r="G150" s="254"/>
      <c r="H150" s="254"/>
      <c r="I150" s="254"/>
      <c r="J150" s="254"/>
      <c r="K150" s="254"/>
      <c r="L150" s="254"/>
      <c r="M150" s="254"/>
      <c r="N150" s="254"/>
      <c r="O150" s="251"/>
    </row>
    <row r="151" spans="1:15" ht="9.75" customHeight="1">
      <c r="A151" s="355"/>
      <c r="B151" s="172" t="s">
        <v>122</v>
      </c>
      <c r="C151" s="255">
        <f aca="true" t="shared" si="8" ref="C151:C158">+C90</f>
        <v>784237.1436744536</v>
      </c>
      <c r="D151" s="256">
        <f t="shared" si="7"/>
        <v>1548280.124755128</v>
      </c>
      <c r="E151" s="256">
        <f t="shared" si="7"/>
        <v>2438646.593727662</v>
      </c>
      <c r="F151" s="256"/>
      <c r="G151" s="256"/>
      <c r="H151" s="256"/>
      <c r="I151" s="256"/>
      <c r="J151" s="256"/>
      <c r="K151" s="256"/>
      <c r="L151" s="256"/>
      <c r="M151" s="256"/>
      <c r="N151" s="256"/>
      <c r="O151" s="251"/>
    </row>
    <row r="152" spans="1:15" ht="9.75" customHeight="1">
      <c r="A152" s="355"/>
      <c r="B152" s="177" t="s">
        <v>166</v>
      </c>
      <c r="C152" s="255">
        <f t="shared" si="8"/>
        <v>460518.3333946468</v>
      </c>
      <c r="D152" s="256">
        <f t="shared" si="7"/>
        <v>917434.11954482</v>
      </c>
      <c r="E152" s="256">
        <f t="shared" si="7"/>
        <v>1428392.0176478308</v>
      </c>
      <c r="F152" s="256"/>
      <c r="G152" s="256"/>
      <c r="H152" s="256"/>
      <c r="I152" s="256"/>
      <c r="J152" s="256"/>
      <c r="K152" s="256"/>
      <c r="L152" s="256"/>
      <c r="M152" s="256"/>
      <c r="N152" s="256"/>
      <c r="O152" s="251"/>
    </row>
    <row r="153" spans="1:15" ht="9.75" customHeight="1">
      <c r="A153" s="355"/>
      <c r="B153" s="177" t="s">
        <v>167</v>
      </c>
      <c r="C153" s="255">
        <f t="shared" si="8"/>
        <v>230581.00456629205</v>
      </c>
      <c r="D153" s="256">
        <f t="shared" si="7"/>
        <v>448135.4000604562</v>
      </c>
      <c r="E153" s="256">
        <f t="shared" si="7"/>
        <v>708003.4327299355</v>
      </c>
      <c r="F153" s="256"/>
      <c r="G153" s="256"/>
      <c r="H153" s="256"/>
      <c r="I153" s="256"/>
      <c r="J153" s="256"/>
      <c r="K153" s="256"/>
      <c r="L153" s="256"/>
      <c r="M153" s="256"/>
      <c r="N153" s="256"/>
      <c r="O153" s="251"/>
    </row>
    <row r="154" spans="1:15" ht="9.75" customHeight="1">
      <c r="A154" s="355"/>
      <c r="B154" s="177" t="s">
        <v>174</v>
      </c>
      <c r="C154" s="255">
        <f t="shared" si="8"/>
        <v>5242.799651920501</v>
      </c>
      <c r="D154" s="256">
        <f t="shared" si="7"/>
        <v>11033.8900697006</v>
      </c>
      <c r="E154" s="256">
        <f t="shared" si="7"/>
        <v>15868.551333319654</v>
      </c>
      <c r="F154" s="256"/>
      <c r="G154" s="256"/>
      <c r="H154" s="256"/>
      <c r="I154" s="256"/>
      <c r="J154" s="256"/>
      <c r="K154" s="256"/>
      <c r="L154" s="256"/>
      <c r="M154" s="256"/>
      <c r="N154" s="256"/>
      <c r="O154" s="251"/>
    </row>
    <row r="155" spans="1:15" ht="9.75" customHeight="1">
      <c r="A155" s="355"/>
      <c r="B155" s="135" t="s">
        <v>175</v>
      </c>
      <c r="C155" s="255">
        <f t="shared" si="8"/>
        <v>6238.243189980766</v>
      </c>
      <c r="D155" s="256">
        <f t="shared" si="7"/>
        <v>12460.263512105164</v>
      </c>
      <c r="E155" s="256">
        <f t="shared" si="7"/>
        <v>19353.49999403732</v>
      </c>
      <c r="F155" s="256"/>
      <c r="G155" s="256"/>
      <c r="H155" s="256"/>
      <c r="I155" s="256"/>
      <c r="J155" s="256"/>
      <c r="K155" s="256"/>
      <c r="L155" s="256"/>
      <c r="M155" s="256"/>
      <c r="N155" s="256"/>
      <c r="O155" s="251"/>
    </row>
    <row r="156" spans="1:15" ht="9.75" customHeight="1">
      <c r="A156" s="355"/>
      <c r="B156" s="177" t="s">
        <v>176</v>
      </c>
      <c r="C156" s="255">
        <f t="shared" si="8"/>
        <v>109282.82738056817</v>
      </c>
      <c r="D156" s="256">
        <f t="shared" si="7"/>
        <v>213238.69845767712</v>
      </c>
      <c r="E156" s="256">
        <f t="shared" si="7"/>
        <v>338571.85534544394</v>
      </c>
      <c r="F156" s="256"/>
      <c r="G156" s="256"/>
      <c r="H156" s="256"/>
      <c r="I156" s="256"/>
      <c r="J156" s="256"/>
      <c r="K156" s="256"/>
      <c r="L156" s="256"/>
      <c r="M156" s="256"/>
      <c r="N156" s="256"/>
      <c r="O156" s="251"/>
    </row>
    <row r="157" spans="1:15" ht="9.75" customHeight="1">
      <c r="A157" s="355"/>
      <c r="B157" s="177" t="s">
        <v>177</v>
      </c>
      <c r="C157" s="255">
        <f t="shared" si="8"/>
        <v>158356.97960504217</v>
      </c>
      <c r="D157" s="256">
        <f t="shared" si="7"/>
        <v>319824.54507743294</v>
      </c>
      <c r="E157" s="256">
        <f t="shared" si="7"/>
        <v>495557.501827721</v>
      </c>
      <c r="F157" s="256"/>
      <c r="G157" s="256"/>
      <c r="H157" s="256"/>
      <c r="I157" s="256"/>
      <c r="J157" s="256"/>
      <c r="K157" s="256"/>
      <c r="L157" s="256"/>
      <c r="M157" s="256"/>
      <c r="N157" s="256"/>
      <c r="O157" s="251"/>
    </row>
    <row r="158" spans="1:15" ht="22.5">
      <c r="A158" s="355" t="s">
        <v>156</v>
      </c>
      <c r="B158" s="178" t="s">
        <v>128</v>
      </c>
      <c r="C158" s="255">
        <f t="shared" si="8"/>
        <v>12245.71103193999</v>
      </c>
      <c r="D158" s="256">
        <f t="shared" si="7"/>
        <v>26773.669348294356</v>
      </c>
      <c r="E158" s="256">
        <f t="shared" si="7"/>
        <v>39957.34199978051</v>
      </c>
      <c r="F158" s="256"/>
      <c r="G158" s="256"/>
      <c r="H158" s="256"/>
      <c r="I158" s="256"/>
      <c r="J158" s="256"/>
      <c r="K158" s="256"/>
      <c r="L158" s="256"/>
      <c r="M158" s="256"/>
      <c r="N158" s="256"/>
      <c r="O158" s="251"/>
    </row>
    <row r="159" spans="1:15" ht="9.75" customHeight="1">
      <c r="A159" s="357"/>
      <c r="B159" s="179"/>
      <c r="C159" s="185"/>
      <c r="D159" s="257"/>
      <c r="E159" s="257"/>
      <c r="F159" s="257"/>
      <c r="G159" s="257"/>
      <c r="H159" s="257"/>
      <c r="I159" s="257"/>
      <c r="J159" s="257"/>
      <c r="K159" s="257"/>
      <c r="L159" s="257"/>
      <c r="M159" s="257"/>
      <c r="N159" s="257"/>
      <c r="O159" s="251"/>
    </row>
    <row r="160" spans="1:15" ht="9.75" customHeight="1">
      <c r="A160" s="354" t="s">
        <v>178</v>
      </c>
      <c r="B160" s="177" t="s">
        <v>154</v>
      </c>
      <c r="C160" s="189">
        <f aca="true" t="shared" si="9" ref="C160:E168">+C140/C150</f>
        <v>10.099216785027544</v>
      </c>
      <c r="D160" s="189">
        <f t="shared" si="9"/>
        <v>9.604037869996558</v>
      </c>
      <c r="E160" s="189">
        <f t="shared" si="9"/>
        <v>9.25114398751736</v>
      </c>
      <c r="F160" s="189"/>
      <c r="G160" s="189"/>
      <c r="H160" s="189"/>
      <c r="I160" s="189"/>
      <c r="J160" s="189"/>
      <c r="K160" s="189"/>
      <c r="L160" s="189"/>
      <c r="M160" s="189"/>
      <c r="N160" s="189"/>
      <c r="O160" s="251"/>
    </row>
    <row r="161" spans="1:15" ht="9.75" customHeight="1">
      <c r="A161" s="355"/>
      <c r="B161" s="172" t="s">
        <v>122</v>
      </c>
      <c r="C161" s="190">
        <f t="shared" si="9"/>
        <v>10.187442048658598</v>
      </c>
      <c r="D161" s="190">
        <f t="shared" si="9"/>
        <v>9.701869722313097</v>
      </c>
      <c r="E161" s="190">
        <f t="shared" si="9"/>
        <v>9.336099220982257</v>
      </c>
      <c r="F161" s="190"/>
      <c r="G161" s="190"/>
      <c r="H161" s="190"/>
      <c r="I161" s="190"/>
      <c r="J161" s="190"/>
      <c r="K161" s="190"/>
      <c r="L161" s="190"/>
      <c r="M161" s="190"/>
      <c r="N161" s="190"/>
      <c r="O161" s="251"/>
    </row>
    <row r="162" spans="1:15" ht="9.75" customHeight="1">
      <c r="A162" s="355"/>
      <c r="B162" s="177" t="s">
        <v>166</v>
      </c>
      <c r="C162" s="190">
        <f t="shared" si="9"/>
        <v>7.35967329942491</v>
      </c>
      <c r="D162" s="190">
        <f t="shared" si="9"/>
        <v>7.08488098351671</v>
      </c>
      <c r="E162" s="190">
        <f t="shared" si="9"/>
        <v>6.933683305398983</v>
      </c>
      <c r="F162" s="190"/>
      <c r="G162" s="190"/>
      <c r="H162" s="190"/>
      <c r="I162" s="190"/>
      <c r="J162" s="190"/>
      <c r="K162" s="190"/>
      <c r="L162" s="190"/>
      <c r="M162" s="190"/>
      <c r="N162" s="190"/>
      <c r="O162" s="251"/>
    </row>
    <row r="163" spans="1:15" ht="9.75" customHeight="1">
      <c r="A163" s="355"/>
      <c r="B163" s="177" t="s">
        <v>167</v>
      </c>
      <c r="C163" s="190">
        <f t="shared" si="9"/>
        <v>9.385168697199218</v>
      </c>
      <c r="D163" s="190">
        <f t="shared" si="9"/>
        <v>8.96672293913588</v>
      </c>
      <c r="E163" s="190">
        <f t="shared" si="9"/>
        <v>8.647597062488733</v>
      </c>
      <c r="F163" s="190"/>
      <c r="G163" s="190"/>
      <c r="H163" s="190"/>
      <c r="I163" s="190"/>
      <c r="J163" s="190"/>
      <c r="K163" s="190"/>
      <c r="L163" s="190"/>
      <c r="M163" s="190"/>
      <c r="N163" s="190"/>
      <c r="O163" s="251"/>
    </row>
    <row r="164" spans="1:15" ht="9.75" customHeight="1">
      <c r="A164" s="355"/>
      <c r="B164" s="177" t="s">
        <v>174</v>
      </c>
      <c r="C164" s="190">
        <f t="shared" si="9"/>
        <v>6.985607011304399</v>
      </c>
      <c r="D164" s="190">
        <f t="shared" si="9"/>
        <v>5.94067324797752</v>
      </c>
      <c r="E164" s="190">
        <f t="shared" si="9"/>
        <v>5.692359517420327</v>
      </c>
      <c r="F164" s="190"/>
      <c r="G164" s="190"/>
      <c r="H164" s="190"/>
      <c r="I164" s="190"/>
      <c r="J164" s="190"/>
      <c r="K164" s="190"/>
      <c r="L164" s="190"/>
      <c r="M164" s="190"/>
      <c r="N164" s="190"/>
      <c r="O164" s="251"/>
    </row>
    <row r="165" spans="1:15" ht="9.75" customHeight="1">
      <c r="A165" s="355"/>
      <c r="B165" s="135" t="s">
        <v>175</v>
      </c>
      <c r="C165" s="190">
        <f t="shared" si="9"/>
        <v>4.043468618754239</v>
      </c>
      <c r="D165" s="190">
        <f t="shared" si="9"/>
        <v>3.7073179045057425</v>
      </c>
      <c r="E165" s="190">
        <f t="shared" si="9"/>
        <v>3.692048183403346</v>
      </c>
      <c r="F165" s="190"/>
      <c r="G165" s="190"/>
      <c r="H165" s="190"/>
      <c r="I165" s="190"/>
      <c r="J165" s="190"/>
      <c r="K165" s="190"/>
      <c r="L165" s="190"/>
      <c r="M165" s="190"/>
      <c r="N165" s="190"/>
      <c r="O165" s="251"/>
    </row>
    <row r="166" spans="1:15" ht="9.75" customHeight="1">
      <c r="A166" s="355"/>
      <c r="B166" s="177" t="s">
        <v>176</v>
      </c>
      <c r="C166" s="190">
        <f t="shared" si="9"/>
        <v>8.830907676162049</v>
      </c>
      <c r="D166" s="190">
        <f t="shared" si="9"/>
        <v>8.31297806370208</v>
      </c>
      <c r="E166" s="190">
        <f t="shared" si="9"/>
        <v>7.949255321829991</v>
      </c>
      <c r="F166" s="190"/>
      <c r="G166" s="190"/>
      <c r="H166" s="190"/>
      <c r="I166" s="190"/>
      <c r="J166" s="190"/>
      <c r="K166" s="190"/>
      <c r="L166" s="190"/>
      <c r="M166" s="190"/>
      <c r="N166" s="190"/>
      <c r="O166" s="251"/>
    </row>
    <row r="167" spans="1:15" ht="9.75" customHeight="1">
      <c r="A167" s="355" t="s">
        <v>179</v>
      </c>
      <c r="B167" s="177" t="s">
        <v>177</v>
      </c>
      <c r="C167" s="190">
        <f t="shared" si="9"/>
        <v>8.89856267105579</v>
      </c>
      <c r="D167" s="190">
        <f t="shared" si="9"/>
        <v>8.187623712404477</v>
      </c>
      <c r="E167" s="190">
        <f t="shared" si="9"/>
        <v>7.845149314749244</v>
      </c>
      <c r="F167" s="190"/>
      <c r="G167" s="190"/>
      <c r="H167" s="190"/>
      <c r="I167" s="190"/>
      <c r="J167" s="190"/>
      <c r="K167" s="190"/>
      <c r="L167" s="190"/>
      <c r="M167" s="190"/>
      <c r="N167" s="190"/>
      <c r="O167" s="251"/>
    </row>
    <row r="168" spans="1:15" ht="22.5">
      <c r="A168" s="355"/>
      <c r="B168" s="178" t="s">
        <v>128</v>
      </c>
      <c r="C168" s="190">
        <f t="shared" si="9"/>
        <v>4.449113775943031</v>
      </c>
      <c r="D168" s="190">
        <f t="shared" si="9"/>
        <v>3.946572300402351</v>
      </c>
      <c r="E168" s="190">
        <f t="shared" si="9"/>
        <v>4.066219757330814</v>
      </c>
      <c r="F168" s="190"/>
      <c r="G168" s="190"/>
      <c r="H168" s="190"/>
      <c r="I168" s="190"/>
      <c r="J168" s="190"/>
      <c r="K168" s="190"/>
      <c r="L168" s="190"/>
      <c r="M168" s="190"/>
      <c r="N168" s="190"/>
      <c r="O168" s="251"/>
    </row>
    <row r="169" spans="1:15" ht="9.75" customHeight="1">
      <c r="A169" s="357"/>
      <c r="B169" s="179"/>
      <c r="C169" s="191"/>
      <c r="D169" s="258"/>
      <c r="E169" s="258"/>
      <c r="F169" s="258"/>
      <c r="G169" s="258"/>
      <c r="H169" s="258"/>
      <c r="I169" s="258"/>
      <c r="J169" s="258"/>
      <c r="K169" s="258"/>
      <c r="L169" s="258"/>
      <c r="M169" s="258"/>
      <c r="N169" s="258"/>
      <c r="O169" s="251"/>
    </row>
    <row r="170" spans="1:15" ht="9.75" customHeight="1">
      <c r="A170" s="354" t="s">
        <v>157</v>
      </c>
      <c r="B170" s="192" t="s">
        <v>158</v>
      </c>
      <c r="C170" s="195">
        <f aca="true" t="shared" si="10" ref="C170:E178">+C130*1000000/C140</f>
        <v>209.82845700006374</v>
      </c>
      <c r="D170" s="195">
        <f t="shared" si="10"/>
        <v>212.31392478773958</v>
      </c>
      <c r="E170" s="195">
        <f t="shared" si="10"/>
        <v>210.32047024937137</v>
      </c>
      <c r="F170" s="195"/>
      <c r="G170" s="195"/>
      <c r="H170" s="195"/>
      <c r="I170" s="195"/>
      <c r="J170" s="195"/>
      <c r="K170" s="195"/>
      <c r="L170" s="195"/>
      <c r="M170" s="195"/>
      <c r="N170" s="195"/>
      <c r="O170" s="251"/>
    </row>
    <row r="171" spans="1:15" ht="9.75" customHeight="1">
      <c r="A171" s="355"/>
      <c r="B171" s="172" t="s">
        <v>122</v>
      </c>
      <c r="C171" s="173">
        <f t="shared" si="10"/>
        <v>210.7669555796497</v>
      </c>
      <c r="D171" s="173">
        <f t="shared" si="10"/>
        <v>213.30660002783358</v>
      </c>
      <c r="E171" s="173">
        <f t="shared" si="10"/>
        <v>211.31443635692904</v>
      </c>
      <c r="F171" s="173"/>
      <c r="G171" s="173"/>
      <c r="H171" s="173"/>
      <c r="I171" s="173"/>
      <c r="J171" s="173"/>
      <c r="K171" s="173"/>
      <c r="L171" s="173"/>
      <c r="M171" s="173"/>
      <c r="N171" s="173"/>
      <c r="O171" s="251"/>
    </row>
    <row r="172" spans="1:15" ht="9.75" customHeight="1">
      <c r="A172" s="355"/>
      <c r="B172" s="177" t="s">
        <v>166</v>
      </c>
      <c r="C172" s="173">
        <f t="shared" si="10"/>
        <v>195.32706678119993</v>
      </c>
      <c r="D172" s="173">
        <f t="shared" si="10"/>
        <v>205.5259241697249</v>
      </c>
      <c r="E172" s="173">
        <f t="shared" si="10"/>
        <v>203.2245074697594</v>
      </c>
      <c r="F172" s="173"/>
      <c r="G172" s="173"/>
      <c r="H172" s="173"/>
      <c r="I172" s="173"/>
      <c r="J172" s="173"/>
      <c r="K172" s="173"/>
      <c r="L172" s="173"/>
      <c r="M172" s="173"/>
      <c r="N172" s="173"/>
      <c r="O172" s="251"/>
    </row>
    <row r="173" spans="1:15" ht="9.75" customHeight="1">
      <c r="A173" s="355"/>
      <c r="B173" s="177" t="s">
        <v>167</v>
      </c>
      <c r="C173" s="173">
        <f t="shared" si="10"/>
        <v>253.44306241941607</v>
      </c>
      <c r="D173" s="173">
        <f t="shared" si="10"/>
        <v>243.4510856623914</v>
      </c>
      <c r="E173" s="173">
        <f t="shared" si="10"/>
        <v>238.13202715426675</v>
      </c>
      <c r="F173" s="173"/>
      <c r="G173" s="173"/>
      <c r="H173" s="173"/>
      <c r="I173" s="173"/>
      <c r="J173" s="173"/>
      <c r="K173" s="173"/>
      <c r="L173" s="173"/>
      <c r="M173" s="173"/>
      <c r="N173" s="173"/>
      <c r="O173" s="251"/>
    </row>
    <row r="174" spans="1:15" ht="9.75" customHeight="1">
      <c r="A174" s="355"/>
      <c r="B174" s="177" t="s">
        <v>174</v>
      </c>
      <c r="C174" s="173">
        <f t="shared" si="10"/>
        <v>76.3601786115498</v>
      </c>
      <c r="D174" s="173">
        <f t="shared" si="10"/>
        <v>109.94475331864696</v>
      </c>
      <c r="E174" s="173">
        <f t="shared" si="10"/>
        <v>94.28062089732508</v>
      </c>
      <c r="F174" s="173"/>
      <c r="G174" s="173"/>
      <c r="H174" s="173"/>
      <c r="I174" s="173"/>
      <c r="J174" s="173"/>
      <c r="K174" s="173"/>
      <c r="L174" s="173"/>
      <c r="M174" s="173"/>
      <c r="N174" s="173"/>
      <c r="O174" s="251"/>
    </row>
    <row r="175" spans="1:15" ht="9.75" customHeight="1">
      <c r="A175" s="355"/>
      <c r="B175" s="135" t="s">
        <v>175</v>
      </c>
      <c r="C175" s="173">
        <f t="shared" si="10"/>
        <v>447.5967315339145</v>
      </c>
      <c r="D175" s="173">
        <f t="shared" si="10"/>
        <v>437.5955979486838</v>
      </c>
      <c r="E175" s="173">
        <f t="shared" si="10"/>
        <v>467.8670696965464</v>
      </c>
      <c r="F175" s="173"/>
      <c r="G175" s="173"/>
      <c r="H175" s="173"/>
      <c r="I175" s="173"/>
      <c r="J175" s="173"/>
      <c r="K175" s="173"/>
      <c r="L175" s="173"/>
      <c r="M175" s="173"/>
      <c r="N175" s="173"/>
      <c r="O175" s="251"/>
    </row>
    <row r="176" spans="1:15" ht="9.75" customHeight="1">
      <c r="A176" s="355" t="s">
        <v>160</v>
      </c>
      <c r="B176" s="177" t="s">
        <v>176</v>
      </c>
      <c r="C176" s="173">
        <f t="shared" si="10"/>
        <v>198.1011783258046</v>
      </c>
      <c r="D176" s="173">
        <f t="shared" si="10"/>
        <v>196.93952782595454</v>
      </c>
      <c r="E176" s="173">
        <f t="shared" si="10"/>
        <v>195.6064198704335</v>
      </c>
      <c r="F176" s="173"/>
      <c r="G176" s="173"/>
      <c r="H176" s="173"/>
      <c r="I176" s="173"/>
      <c r="J176" s="173"/>
      <c r="K176" s="173"/>
      <c r="L176" s="173"/>
      <c r="M176" s="173"/>
      <c r="N176" s="173"/>
      <c r="O176" s="251"/>
    </row>
    <row r="177" spans="1:15" ht="9.75" customHeight="1">
      <c r="A177" s="355" t="s">
        <v>160</v>
      </c>
      <c r="B177" s="177" t="s">
        <v>177</v>
      </c>
      <c r="C177" s="173">
        <f t="shared" si="10"/>
        <v>190.29291650883465</v>
      </c>
      <c r="D177" s="173">
        <f t="shared" si="10"/>
        <v>196.0727557461073</v>
      </c>
      <c r="E177" s="173">
        <f t="shared" si="10"/>
        <v>198.56858928543556</v>
      </c>
      <c r="F177" s="173"/>
      <c r="G177" s="173"/>
      <c r="H177" s="173"/>
      <c r="I177" s="173"/>
      <c r="J177" s="173"/>
      <c r="K177" s="173"/>
      <c r="L177" s="173"/>
      <c r="M177" s="173"/>
      <c r="N177" s="173"/>
      <c r="O177" s="251"/>
    </row>
    <row r="178" spans="1:15" ht="22.5">
      <c r="A178" s="356"/>
      <c r="B178" s="178" t="s">
        <v>128</v>
      </c>
      <c r="C178" s="173">
        <f t="shared" si="10"/>
        <v>72.20620511579115</v>
      </c>
      <c r="D178" s="173">
        <f t="shared" si="10"/>
        <v>71.19534146887615</v>
      </c>
      <c r="E178" s="173">
        <f t="shared" si="10"/>
        <v>71.03735721239366</v>
      </c>
      <c r="F178" s="173"/>
      <c r="G178" s="173"/>
      <c r="H178" s="173"/>
      <c r="I178" s="173"/>
      <c r="J178" s="173"/>
      <c r="K178" s="173"/>
      <c r="L178" s="173"/>
      <c r="M178" s="173"/>
      <c r="N178" s="173"/>
      <c r="O178" s="251"/>
    </row>
    <row r="179" spans="1:15" ht="9.75" customHeight="1">
      <c r="A179" s="357"/>
      <c r="B179" s="179"/>
      <c r="C179" s="180"/>
      <c r="D179" s="259"/>
      <c r="E179" s="259"/>
      <c r="F179" s="259"/>
      <c r="G179" s="259"/>
      <c r="H179" s="259"/>
      <c r="I179" s="259"/>
      <c r="J179" s="259"/>
      <c r="K179" s="259"/>
      <c r="L179" s="259"/>
      <c r="M179" s="259"/>
      <c r="N179" s="259"/>
      <c r="O179" s="251"/>
    </row>
    <row r="180" spans="1:15" ht="9.75" customHeight="1">
      <c r="A180" s="354" t="s">
        <v>159</v>
      </c>
      <c r="B180" s="177" t="s">
        <v>158</v>
      </c>
      <c r="C180" s="173">
        <f aca="true" t="shared" si="11" ref="C180:E188">+C130*1000000/C150</f>
        <v>2119.103074911474</v>
      </c>
      <c r="D180" s="173">
        <f t="shared" si="11"/>
        <v>2039.0709739890522</v>
      </c>
      <c r="E180" s="173">
        <f t="shared" si="11"/>
        <v>1945.7049537992957</v>
      </c>
      <c r="F180" s="173"/>
      <c r="G180" s="173"/>
      <c r="H180" s="173"/>
      <c r="I180" s="173"/>
      <c r="J180" s="173"/>
      <c r="K180" s="173"/>
      <c r="L180" s="173"/>
      <c r="M180" s="173"/>
      <c r="N180" s="173"/>
      <c r="O180" s="251"/>
    </row>
    <row r="181" spans="1:15" ht="9.75" customHeight="1">
      <c r="A181" s="355"/>
      <c r="B181" s="177" t="s">
        <v>122</v>
      </c>
      <c r="C181" s="173">
        <f t="shared" si="11"/>
        <v>2147.176145739882</v>
      </c>
      <c r="D181" s="173">
        <f t="shared" si="11"/>
        <v>2069.4728443795884</v>
      </c>
      <c r="E181" s="173">
        <f t="shared" si="11"/>
        <v>1972.8525446542299</v>
      </c>
      <c r="F181" s="173"/>
      <c r="G181" s="173"/>
      <c r="H181" s="173"/>
      <c r="I181" s="173"/>
      <c r="J181" s="173"/>
      <c r="K181" s="173"/>
      <c r="L181" s="173"/>
      <c r="M181" s="173"/>
      <c r="N181" s="173"/>
      <c r="O181" s="251"/>
    </row>
    <row r="182" spans="1:15" ht="9.75" customHeight="1">
      <c r="A182" s="355"/>
      <c r="B182" s="177" t="s">
        <v>166</v>
      </c>
      <c r="C182" s="173">
        <f t="shared" si="11"/>
        <v>1437.5433980445835</v>
      </c>
      <c r="D182" s="173">
        <f t="shared" si="11"/>
        <v>1456.1267117697814</v>
      </c>
      <c r="E182" s="173">
        <f t="shared" si="11"/>
        <v>1409.0943746910018</v>
      </c>
      <c r="F182" s="173"/>
      <c r="G182" s="173"/>
      <c r="H182" s="173"/>
      <c r="I182" s="173"/>
      <c r="J182" s="173"/>
      <c r="K182" s="173"/>
      <c r="L182" s="173"/>
      <c r="M182" s="173"/>
      <c r="N182" s="173"/>
      <c r="O182" s="251"/>
    </row>
    <row r="183" spans="1:15" ht="9.75" customHeight="1">
      <c r="A183" s="355"/>
      <c r="B183" s="177" t="s">
        <v>167</v>
      </c>
      <c r="C183" s="173">
        <f t="shared" si="11"/>
        <v>2378.605895941011</v>
      </c>
      <c r="D183" s="173">
        <f t="shared" si="11"/>
        <v>2182.958434366499</v>
      </c>
      <c r="E183" s="173">
        <f t="shared" si="11"/>
        <v>2059.2698185037248</v>
      </c>
      <c r="F183" s="173"/>
      <c r="G183" s="173"/>
      <c r="H183" s="173"/>
      <c r="I183" s="173"/>
      <c r="J183" s="173"/>
      <c r="K183" s="173"/>
      <c r="L183" s="173"/>
      <c r="M183" s="173"/>
      <c r="N183" s="173"/>
      <c r="O183" s="251"/>
    </row>
    <row r="184" spans="1:15" ht="9.75" customHeight="1">
      <c r="A184" s="355"/>
      <c r="B184" s="177" t="s">
        <v>174</v>
      </c>
      <c r="C184" s="173">
        <f t="shared" si="11"/>
        <v>533.4221990932984</v>
      </c>
      <c r="D184" s="173">
        <f t="shared" si="11"/>
        <v>653.1458547955735</v>
      </c>
      <c r="E184" s="173">
        <f t="shared" si="11"/>
        <v>536.6791896731862</v>
      </c>
      <c r="F184" s="173"/>
      <c r="G184" s="173"/>
      <c r="H184" s="173"/>
      <c r="I184" s="173"/>
      <c r="J184" s="173"/>
      <c r="K184" s="173"/>
      <c r="L184" s="173"/>
      <c r="M184" s="173"/>
      <c r="N184" s="173"/>
      <c r="O184" s="251"/>
    </row>
    <row r="185" spans="1:15" ht="9.75" customHeight="1">
      <c r="A185" s="355"/>
      <c r="B185" s="135" t="s">
        <v>175</v>
      </c>
      <c r="C185" s="173">
        <f t="shared" si="11"/>
        <v>1809.843337814349</v>
      </c>
      <c r="D185" s="173">
        <f t="shared" si="11"/>
        <v>1622.3059952080519</v>
      </c>
      <c r="E185" s="173">
        <f t="shared" si="11"/>
        <v>1727.3877647473807</v>
      </c>
      <c r="F185" s="173"/>
      <c r="G185" s="173"/>
      <c r="H185" s="173"/>
      <c r="I185" s="173"/>
      <c r="J185" s="173"/>
      <c r="K185" s="173"/>
      <c r="L185" s="173"/>
      <c r="M185" s="173"/>
      <c r="N185" s="173"/>
      <c r="O185" s="251"/>
    </row>
    <row r="186" spans="1:15" ht="9.75" customHeight="1">
      <c r="A186" s="355"/>
      <c r="B186" s="177" t="s">
        <v>176</v>
      </c>
      <c r="C186" s="173">
        <f t="shared" si="11"/>
        <v>1749.4132163340946</v>
      </c>
      <c r="D186" s="173">
        <f t="shared" si="11"/>
        <v>1637.1539746930052</v>
      </c>
      <c r="E186" s="173">
        <f t="shared" si="11"/>
        <v>1554.925374139155</v>
      </c>
      <c r="F186" s="173"/>
      <c r="G186" s="173"/>
      <c r="H186" s="173"/>
      <c r="I186" s="173"/>
      <c r="J186" s="173"/>
      <c r="K186" s="173"/>
      <c r="L186" s="173"/>
      <c r="M186" s="173"/>
      <c r="N186" s="173"/>
      <c r="O186" s="251"/>
    </row>
    <row r="187" spans="1:15" ht="9.75" customHeight="1">
      <c r="A187" s="355"/>
      <c r="B187" s="177" t="s">
        <v>177</v>
      </c>
      <c r="C187" s="173">
        <f t="shared" si="11"/>
        <v>1693.3334434118524</v>
      </c>
      <c r="D187" s="173">
        <f t="shared" si="11"/>
        <v>1605.3699443033195</v>
      </c>
      <c r="E187" s="173">
        <f t="shared" si="11"/>
        <v>1557.800232163359</v>
      </c>
      <c r="F187" s="173"/>
      <c r="G187" s="173"/>
      <c r="H187" s="173"/>
      <c r="I187" s="173"/>
      <c r="J187" s="173"/>
      <c r="K187" s="173"/>
      <c r="L187" s="173"/>
      <c r="M187" s="173"/>
      <c r="N187" s="173"/>
      <c r="O187" s="251"/>
    </row>
    <row r="188" spans="1:15" ht="22.5">
      <c r="A188" s="357"/>
      <c r="B188" s="203" t="s">
        <v>128</v>
      </c>
      <c r="C188" s="204">
        <f t="shared" si="11"/>
        <v>321.2536218892346</v>
      </c>
      <c r="D188" s="204">
        <f t="shared" si="11"/>
        <v>280.97756255875345</v>
      </c>
      <c r="E188" s="204">
        <f t="shared" si="11"/>
        <v>288.8535054056017</v>
      </c>
      <c r="F188" s="204"/>
      <c r="G188" s="204"/>
      <c r="H188" s="204"/>
      <c r="I188" s="204"/>
      <c r="J188" s="204"/>
      <c r="K188" s="204"/>
      <c r="L188" s="204"/>
      <c r="M188" s="204"/>
      <c r="N188" s="204"/>
      <c r="O188" s="251"/>
    </row>
    <row r="189" spans="1:14" ht="9.75" customHeight="1">
      <c r="A189" s="208"/>
      <c r="B189" s="208"/>
      <c r="C189" s="118"/>
      <c r="D189" s="118"/>
      <c r="E189" s="118"/>
      <c r="F189" s="118"/>
      <c r="G189" s="118"/>
      <c r="H189" s="118"/>
      <c r="I189" s="118"/>
      <c r="J189" s="118"/>
      <c r="K189" s="118"/>
      <c r="L189" s="118"/>
      <c r="M189" s="118"/>
      <c r="N189" s="118"/>
    </row>
    <row r="190" spans="1:2" s="262" customFormat="1" ht="11.25">
      <c r="A190" s="260" t="s">
        <v>136</v>
      </c>
      <c r="B190" s="261"/>
    </row>
    <row r="191" spans="1:2" s="262" customFormat="1" ht="11.25">
      <c r="A191" s="263" t="s">
        <v>164</v>
      </c>
      <c r="B191" s="261"/>
    </row>
    <row r="192" s="262" customFormat="1" ht="11.25"/>
    <row r="193" s="262" customFormat="1" ht="11.25"/>
    <row r="194" s="262" customFormat="1" ht="11.25"/>
    <row r="195" s="262" customFormat="1" ht="11.25"/>
    <row r="196" s="262" customFormat="1" ht="11.25"/>
    <row r="197" s="262" customFormat="1" ht="11.25"/>
    <row r="198" s="262" customFormat="1" ht="11.25"/>
    <row r="199" s="262" customFormat="1" ht="11.25"/>
    <row r="200" s="262" customFormat="1" ht="11.25"/>
    <row r="201" s="262" customFormat="1" ht="11.25"/>
    <row r="202" s="262" customFormat="1" ht="11.25"/>
    <row r="203" s="262" customFormat="1" ht="11.25"/>
    <row r="204" s="262" customFormat="1" ht="11.25"/>
    <row r="205" s="262" customFormat="1" ht="11.25"/>
    <row r="206" s="262" customFormat="1" ht="11.25"/>
    <row r="207" s="262" customFormat="1" ht="11.25"/>
    <row r="208" s="262" customFormat="1" ht="11.25"/>
    <row r="209" s="262" customFormat="1" ht="11.25"/>
    <row r="210" s="262" customFormat="1" ht="11.25"/>
    <row r="211" s="262" customFormat="1" ht="11.25"/>
    <row r="212" s="262" customFormat="1" ht="11.25"/>
    <row r="280" spans="2:7" ht="11.25">
      <c r="B280" s="264"/>
      <c r="C280" s="264"/>
      <c r="D280" s="264"/>
      <c r="E280" s="264"/>
      <c r="F280" s="264"/>
      <c r="G280" s="264"/>
    </row>
  </sheetData>
  <sheetProtection/>
  <mergeCells count="13">
    <mergeCell ref="A180:A188"/>
    <mergeCell ref="A119:A128"/>
    <mergeCell ref="A130:A139"/>
    <mergeCell ref="A140:A149"/>
    <mergeCell ref="A150:A159"/>
    <mergeCell ref="A160:A169"/>
    <mergeCell ref="A170:A179"/>
    <mergeCell ref="A109:A118"/>
    <mergeCell ref="A1:G1"/>
    <mergeCell ref="A69:A78"/>
    <mergeCell ref="A79:A88"/>
    <mergeCell ref="A89:A98"/>
    <mergeCell ref="A99:A108"/>
  </mergeCells>
  <printOptions/>
  <pageMargins left="0.7" right="0.7" top="0.75" bottom="0.75" header="0.3" footer="0.3"/>
  <pageSetup fitToHeight="0" fitToWidth="1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2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32.00390625" style="103" customWidth="1"/>
    <col min="2" max="4" width="11.421875" style="103" customWidth="1"/>
    <col min="5" max="7" width="11.421875" style="102" customWidth="1"/>
    <col min="8" max="16384" width="9.00390625" style="267" customWidth="1"/>
  </cols>
  <sheetData>
    <row r="1" spans="1:7" ht="12">
      <c r="A1" s="265" t="s">
        <v>181</v>
      </c>
      <c r="B1" s="266"/>
      <c r="C1" s="266"/>
      <c r="D1" s="266"/>
      <c r="E1" s="266"/>
      <c r="F1" s="266"/>
      <c r="G1" s="266"/>
    </row>
    <row r="2" ht="12">
      <c r="A2" s="268"/>
    </row>
    <row r="3" spans="1:7" ht="12">
      <c r="A3" s="269"/>
      <c r="B3" s="358" t="str">
        <f>+'HL'!B3</f>
        <v>MARCH</v>
      </c>
      <c r="C3" s="359"/>
      <c r="D3" s="360"/>
      <c r="E3" s="270" t="s">
        <v>2</v>
      </c>
      <c r="F3" s="271"/>
      <c r="G3" s="272"/>
    </row>
    <row r="4" spans="1:7" ht="12">
      <c r="A4" s="273"/>
      <c r="B4" s="274" t="str">
        <f>+'HL'!B4</f>
        <v>2018P</v>
      </c>
      <c r="C4" s="274" t="str">
        <f>+'HL'!C4</f>
        <v>2017P</v>
      </c>
      <c r="D4" s="274" t="str">
        <f>+'HL'!D4</f>
        <v>% CHANGE</v>
      </c>
      <c r="E4" s="274" t="str">
        <f>+'HL'!E4</f>
        <v>2018P</v>
      </c>
      <c r="F4" s="274" t="str">
        <f>+'HL'!F4</f>
        <v>2017P</v>
      </c>
      <c r="G4" s="274" t="str">
        <f>+'HL'!G4</f>
        <v>% CHANGE</v>
      </c>
    </row>
    <row r="5" spans="1:7" ht="12">
      <c r="A5" s="88"/>
      <c r="B5" s="275"/>
      <c r="C5" s="275"/>
      <c r="D5" s="275"/>
      <c r="E5" s="275"/>
      <c r="F5" s="275"/>
      <c r="G5" s="275"/>
    </row>
    <row r="6" spans="1:7" ht="12">
      <c r="A6" s="276" t="s">
        <v>9</v>
      </c>
      <c r="B6" s="277">
        <v>186703.4175486544</v>
      </c>
      <c r="C6" s="277">
        <v>141403.8812314279</v>
      </c>
      <c r="D6" s="278">
        <v>32.0355678519794</v>
      </c>
      <c r="E6" s="277">
        <v>493056.76957127964</v>
      </c>
      <c r="F6" s="277">
        <v>487910.44795750827</v>
      </c>
      <c r="G6" s="278">
        <v>1.05476765978571</v>
      </c>
    </row>
    <row r="7" spans="1:7" ht="12">
      <c r="A7" s="88" t="s">
        <v>6</v>
      </c>
      <c r="B7" s="277">
        <v>25566.822940181446</v>
      </c>
      <c r="C7" s="277">
        <v>19326.10263810258</v>
      </c>
      <c r="D7" s="278">
        <v>32.2916648997554</v>
      </c>
      <c r="E7" s="277">
        <v>70615.6709108665</v>
      </c>
      <c r="F7" s="277">
        <v>68492.18194811665</v>
      </c>
      <c r="G7" s="278">
        <v>3.1003377354198</v>
      </c>
    </row>
    <row r="8" spans="1:7" ht="12">
      <c r="A8" s="88" t="s">
        <v>182</v>
      </c>
      <c r="B8" s="277">
        <v>13183.672651486157</v>
      </c>
      <c r="C8" s="277">
        <v>10130.99999999991</v>
      </c>
      <c r="D8" s="278">
        <v>30.1319973495832</v>
      </c>
      <c r="E8" s="277">
        <v>39957.34199978051</v>
      </c>
      <c r="F8" s="277">
        <v>40964.61253561255</v>
      </c>
      <c r="G8" s="278">
        <v>-2.45887968537813</v>
      </c>
    </row>
    <row r="9" spans="1:7" ht="12">
      <c r="A9" s="88" t="s">
        <v>183</v>
      </c>
      <c r="B9" s="277">
        <v>12383.150288695273</v>
      </c>
      <c r="C9" s="277">
        <v>9195.102638102671</v>
      </c>
      <c r="D9" s="278">
        <v>34.6711480672545</v>
      </c>
      <c r="E9" s="277">
        <v>30658.32891108596</v>
      </c>
      <c r="F9" s="277">
        <v>27527.569412504097</v>
      </c>
      <c r="G9" s="278">
        <v>11.3731781097962</v>
      </c>
    </row>
    <row r="10" spans="1:7" ht="12">
      <c r="A10" s="88" t="s">
        <v>184</v>
      </c>
      <c r="B10" s="277">
        <v>7</v>
      </c>
      <c r="C10" s="277">
        <v>5</v>
      </c>
      <c r="D10" s="278">
        <v>40</v>
      </c>
      <c r="E10" s="277">
        <v>24</v>
      </c>
      <c r="F10" s="277">
        <v>24</v>
      </c>
      <c r="G10" s="278">
        <v>0</v>
      </c>
    </row>
    <row r="11" spans="1:7" ht="12">
      <c r="A11" s="88"/>
      <c r="B11" s="279"/>
      <c r="C11" s="279"/>
      <c r="D11" s="278"/>
      <c r="E11" s="279"/>
      <c r="F11" s="279"/>
      <c r="G11" s="278"/>
    </row>
    <row r="12" spans="1:7" ht="12">
      <c r="A12" s="280" t="s">
        <v>185</v>
      </c>
      <c r="B12" s="279"/>
      <c r="C12" s="279"/>
      <c r="D12" s="278"/>
      <c r="E12" s="279"/>
      <c r="F12" s="279"/>
      <c r="G12" s="278"/>
    </row>
    <row r="13" spans="1:7" ht="12">
      <c r="A13" s="88" t="s">
        <v>186</v>
      </c>
      <c r="B13" s="277">
        <v>25566.822940181446</v>
      </c>
      <c r="C13" s="277">
        <v>19326.10263810258</v>
      </c>
      <c r="D13" s="278">
        <v>32.2916648997554</v>
      </c>
      <c r="E13" s="277">
        <v>69095.85991430291</v>
      </c>
      <c r="F13" s="277">
        <v>68492.18194811665</v>
      </c>
      <c r="G13" s="278">
        <v>0.881382296513138</v>
      </c>
    </row>
    <row r="14" spans="1:7" ht="12">
      <c r="A14" s="88" t="s">
        <v>187</v>
      </c>
      <c r="B14" s="277">
        <v>24592.549812428162</v>
      </c>
      <c r="C14" s="277">
        <v>15273.728926762446</v>
      </c>
      <c r="D14" s="278">
        <v>61.0120876856561</v>
      </c>
      <c r="E14" s="277">
        <v>61279.07067911269</v>
      </c>
      <c r="F14" s="277">
        <v>55547.37928799135</v>
      </c>
      <c r="G14" s="278">
        <v>10.3185631160109</v>
      </c>
    </row>
    <row r="15" spans="1:7" ht="12">
      <c r="A15" s="88" t="s">
        <v>188</v>
      </c>
      <c r="B15" s="277">
        <v>25566.822940181446</v>
      </c>
      <c r="C15" s="277">
        <v>16408.191555628422</v>
      </c>
      <c r="D15" s="278">
        <v>55.817433344209</v>
      </c>
      <c r="E15" s="277">
        <v>63928.3622474539</v>
      </c>
      <c r="F15" s="277">
        <v>61792.724846448815</v>
      </c>
      <c r="G15" s="278">
        <v>3.45613080878375</v>
      </c>
    </row>
    <row r="16" spans="1:7" ht="12">
      <c r="A16" s="88" t="s">
        <v>189</v>
      </c>
      <c r="B16" s="277">
        <v>25566.822940181446</v>
      </c>
      <c r="C16" s="277">
        <v>16391.209596865534</v>
      </c>
      <c r="D16" s="278">
        <v>55.9788665326478</v>
      </c>
      <c r="E16" s="277">
        <v>63923.70943571796</v>
      </c>
      <c r="F16" s="277">
        <v>61767.20425386734</v>
      </c>
      <c r="G16" s="278">
        <v>3.49134335591301</v>
      </c>
    </row>
    <row r="17" spans="1:7" ht="12">
      <c r="A17" s="88" t="s">
        <v>190</v>
      </c>
      <c r="B17" s="277">
        <v>364.7027153110602</v>
      </c>
      <c r="C17" s="277">
        <v>358.94476863464087</v>
      </c>
      <c r="D17" s="278">
        <v>1.60413166023327</v>
      </c>
      <c r="E17" s="277">
        <v>1208.0112190593388</v>
      </c>
      <c r="F17" s="277">
        <v>1201.2846221821553</v>
      </c>
      <c r="G17" s="278">
        <v>0.559950302615589</v>
      </c>
    </row>
    <row r="18" spans="1:7" ht="12">
      <c r="A18" s="88" t="s">
        <v>191</v>
      </c>
      <c r="B18" s="277">
        <v>541.3014646228124</v>
      </c>
      <c r="C18" s="277">
        <v>415.8344048370198</v>
      </c>
      <c r="D18" s="278">
        <v>30.1723614800386</v>
      </c>
      <c r="E18" s="277">
        <v>1746.506313135054</v>
      </c>
      <c r="F18" s="277">
        <v>1505.0785887669501</v>
      </c>
      <c r="G18" s="278">
        <v>16.0408716308891</v>
      </c>
    </row>
    <row r="19" spans="1:7" ht="12">
      <c r="A19" s="88" t="s">
        <v>192</v>
      </c>
      <c r="B19" s="277">
        <v>24602.593865291597</v>
      </c>
      <c r="C19" s="277">
        <v>17769.81397830882</v>
      </c>
      <c r="D19" s="278">
        <v>38.4516117913411</v>
      </c>
      <c r="E19" s="277">
        <v>65455.19851815124</v>
      </c>
      <c r="F19" s="277">
        <v>61521.83446985009</v>
      </c>
      <c r="G19" s="278">
        <v>6.39344402226623</v>
      </c>
    </row>
    <row r="20" spans="1:7" ht="12">
      <c r="A20" s="281" t="s">
        <v>193</v>
      </c>
      <c r="B20" s="282">
        <v>3.9596157640198397</v>
      </c>
      <c r="C20" s="282">
        <v>3.5980165302158467</v>
      </c>
      <c r="D20" s="278">
        <v>10.0499603258438</v>
      </c>
      <c r="E20" s="282">
        <v>3.72025573455062</v>
      </c>
      <c r="F20" s="282">
        <v>3.650562091888148</v>
      </c>
      <c r="G20" s="278">
        <v>1.90912086709434</v>
      </c>
    </row>
    <row r="21" spans="1:7" ht="12">
      <c r="A21" s="88"/>
      <c r="B21" s="279"/>
      <c r="C21" s="279"/>
      <c r="D21" s="278"/>
      <c r="E21" s="279"/>
      <c r="F21" s="279"/>
      <c r="G21" s="278"/>
    </row>
    <row r="22" spans="1:7" ht="12">
      <c r="A22" s="281" t="s">
        <v>194</v>
      </c>
      <c r="B22" s="279"/>
      <c r="C22" s="279"/>
      <c r="D22" s="278"/>
      <c r="E22" s="279"/>
      <c r="F22" s="279"/>
      <c r="G22" s="278"/>
    </row>
    <row r="23" spans="1:7" ht="12">
      <c r="A23" s="88" t="s">
        <v>195</v>
      </c>
      <c r="B23" s="282">
        <v>1.2182593224920004</v>
      </c>
      <c r="C23" s="282">
        <v>1.3397722399489929</v>
      </c>
      <c r="D23" s="278">
        <v>-9.06966974189722</v>
      </c>
      <c r="E23" s="282">
        <v>1.1058365438344508</v>
      </c>
      <c r="F23" s="282">
        <v>1.1431849651165986</v>
      </c>
      <c r="G23" s="278">
        <v>-3.26704972701757</v>
      </c>
    </row>
    <row r="24" spans="1:7" ht="12">
      <c r="A24" s="88" t="s">
        <v>196</v>
      </c>
      <c r="B24" s="282">
        <v>5.265544396372972</v>
      </c>
      <c r="C24" s="282">
        <v>4.959909469430188</v>
      </c>
      <c r="D24" s="278">
        <v>6.16210696639785</v>
      </c>
      <c r="E24" s="282">
        <v>5.00884240272977</v>
      </c>
      <c r="F24" s="282">
        <v>4.909194412992001</v>
      </c>
      <c r="G24" s="278">
        <v>2.02982366055935</v>
      </c>
    </row>
    <row r="25" spans="1:7" ht="12">
      <c r="A25" s="88" t="s">
        <v>197</v>
      </c>
      <c r="B25" s="282">
        <v>0.8187622140964944</v>
      </c>
      <c r="C25" s="282">
        <v>1.0170487288067818</v>
      </c>
      <c r="D25" s="278">
        <v>-19.4962649373664</v>
      </c>
      <c r="E25" s="282">
        <v>0.8675779719514946</v>
      </c>
      <c r="F25" s="282">
        <v>1.0712138894620435</v>
      </c>
      <c r="G25" s="278">
        <v>-19.0098279637518</v>
      </c>
    </row>
    <row r="26" spans="1:7" ht="12">
      <c r="A26" s="88" t="s">
        <v>198</v>
      </c>
      <c r="B26" s="282">
        <v>7.3025662197248105</v>
      </c>
      <c r="C26" s="282">
        <v>7.316730324749574</v>
      </c>
      <c r="D26" s="278">
        <v>-0.193585172557907</v>
      </c>
      <c r="E26" s="282">
        <v>6.982257099753859</v>
      </c>
      <c r="F26" s="282">
        <v>7.123593293130947</v>
      </c>
      <c r="G26" s="278">
        <v>-1.98405758949453</v>
      </c>
    </row>
    <row r="27" spans="1:7" ht="12">
      <c r="A27" s="88"/>
      <c r="B27" s="283"/>
      <c r="C27" s="283"/>
      <c r="D27" s="278"/>
      <c r="E27" s="283"/>
      <c r="F27" s="283"/>
      <c r="G27" s="278"/>
    </row>
    <row r="28" spans="1:7" ht="12">
      <c r="A28" s="281" t="s">
        <v>43</v>
      </c>
      <c r="B28" s="284"/>
      <c r="C28" s="284"/>
      <c r="D28" s="278"/>
      <c r="E28" s="284"/>
      <c r="F28" s="284"/>
      <c r="G28" s="278"/>
    </row>
    <row r="29" spans="1:7" ht="12">
      <c r="A29" s="88" t="s">
        <v>199</v>
      </c>
      <c r="B29" s="277">
        <v>12238.062586543623</v>
      </c>
      <c r="C29" s="277">
        <v>9512.200600290205</v>
      </c>
      <c r="D29" s="278">
        <v>28.6564813001342</v>
      </c>
      <c r="E29" s="277">
        <v>33005.60924733314</v>
      </c>
      <c r="F29" s="277">
        <v>30136.07758725377</v>
      </c>
      <c r="G29" s="278">
        <v>9.52191489344006</v>
      </c>
    </row>
    <row r="30" spans="1:7" ht="12">
      <c r="A30" s="88" t="s">
        <v>45</v>
      </c>
      <c r="B30" s="277">
        <v>10777.883869615533</v>
      </c>
      <c r="C30" s="277">
        <v>8299.709741028902</v>
      </c>
      <c r="D30" s="278">
        <v>29.8585638041773</v>
      </c>
      <c r="E30" s="277">
        <v>28684.859690514186</v>
      </c>
      <c r="F30" s="277">
        <v>26290.25785828336</v>
      </c>
      <c r="G30" s="278">
        <v>9.10832387091384</v>
      </c>
    </row>
    <row r="31" spans="1:7" ht="12">
      <c r="A31" s="88" t="s">
        <v>200</v>
      </c>
      <c r="B31" s="277">
        <v>855.6697336999052</v>
      </c>
      <c r="C31" s="277">
        <v>803.0887364894536</v>
      </c>
      <c r="D31" s="278">
        <v>6.54734586868934</v>
      </c>
      <c r="E31" s="277">
        <v>3357.5011959425283</v>
      </c>
      <c r="F31" s="277">
        <v>2860.2441320931975</v>
      </c>
      <c r="G31" s="278">
        <v>17.3851266145392</v>
      </c>
    </row>
    <row r="32" spans="1:7" ht="12">
      <c r="A32" s="88" t="s">
        <v>47</v>
      </c>
      <c r="B32" s="277">
        <v>168.5915496106975</v>
      </c>
      <c r="C32" s="277">
        <v>252.89965530835929</v>
      </c>
      <c r="D32" s="278">
        <v>-33.3365838695451</v>
      </c>
      <c r="E32" s="277">
        <v>836.5104690766614</v>
      </c>
      <c r="F32" s="277">
        <v>732.74162207257</v>
      </c>
      <c r="G32" s="278">
        <v>14.1617241164191</v>
      </c>
    </row>
    <row r="33" spans="1:7" ht="12">
      <c r="A33" s="88" t="s">
        <v>201</v>
      </c>
      <c r="B33" s="277">
        <v>831.801148707332</v>
      </c>
      <c r="C33" s="277">
        <v>655.0744965525985</v>
      </c>
      <c r="D33" s="278">
        <v>26.9780999084496</v>
      </c>
      <c r="E33" s="277">
        <v>2364.153077867515</v>
      </c>
      <c r="F33" s="277">
        <v>2318.0459326008186</v>
      </c>
      <c r="G33" s="278">
        <v>1.98905227106371</v>
      </c>
    </row>
    <row r="34" spans="1:7" ht="12">
      <c r="A34" s="88" t="s">
        <v>202</v>
      </c>
      <c r="B34" s="277">
        <v>301.54480059221595</v>
      </c>
      <c r="C34" s="277">
        <v>208.87821997753218</v>
      </c>
      <c r="D34" s="278">
        <v>44.3639268012967</v>
      </c>
      <c r="E34" s="277">
        <v>800.2954986323316</v>
      </c>
      <c r="F34" s="277">
        <v>910.501876416201</v>
      </c>
      <c r="G34" s="278">
        <v>-12.1039155040129</v>
      </c>
    </row>
    <row r="35" spans="1:7" ht="12">
      <c r="A35" s="88" t="s">
        <v>203</v>
      </c>
      <c r="B35" s="277">
        <v>212.75480116025832</v>
      </c>
      <c r="C35" s="277">
        <v>176.81009871190193</v>
      </c>
      <c r="D35" s="278">
        <v>20.3295528424117</v>
      </c>
      <c r="E35" s="277">
        <v>467.695252880257</v>
      </c>
      <c r="F35" s="277">
        <v>364.7302486391038</v>
      </c>
      <c r="G35" s="278">
        <v>28.2304537738069</v>
      </c>
    </row>
    <row r="36" spans="1:7" ht="12">
      <c r="A36" s="88" t="s">
        <v>204</v>
      </c>
      <c r="B36" s="277">
        <v>22.842550636880215</v>
      </c>
      <c r="C36" s="277">
        <v>45.57435583468288</v>
      </c>
      <c r="D36" s="278">
        <v>-49.8785002694506</v>
      </c>
      <c r="E36" s="277">
        <v>105.2670451626489</v>
      </c>
      <c r="F36" s="277">
        <v>106.21388772278453</v>
      </c>
      <c r="G36" s="278">
        <v>-0.891448924840102</v>
      </c>
    </row>
    <row r="37" spans="1:7" ht="12">
      <c r="A37" s="88" t="s">
        <v>205</v>
      </c>
      <c r="B37" s="277">
        <v>614.8120703207358</v>
      </c>
      <c r="C37" s="277">
        <v>400.4168437266875</v>
      </c>
      <c r="D37" s="278">
        <v>53.5430089800088</v>
      </c>
      <c r="E37" s="277">
        <v>1516.3949884701374</v>
      </c>
      <c r="F37" s="277">
        <v>1346.7259241051847</v>
      </c>
      <c r="G37" s="278">
        <v>12.5986335696097</v>
      </c>
    </row>
    <row r="38" spans="1:7" ht="12">
      <c r="A38" s="88" t="s">
        <v>206</v>
      </c>
      <c r="B38" s="277">
        <v>291.22489699526324</v>
      </c>
      <c r="C38" s="277">
        <v>302.50936969499907</v>
      </c>
      <c r="D38" s="278">
        <v>-3.73028865555908</v>
      </c>
      <c r="E38" s="277">
        <v>733.9961373778945</v>
      </c>
      <c r="F38" s="277">
        <v>816.8042200026673</v>
      </c>
      <c r="G38" s="278">
        <v>-10.1380576393817</v>
      </c>
    </row>
    <row r="39" spans="1:7" ht="12">
      <c r="A39" s="88" t="s">
        <v>207</v>
      </c>
      <c r="B39" s="277">
        <v>13183.86322083502</v>
      </c>
      <c r="C39" s="277">
        <v>10352.438317612514</v>
      </c>
      <c r="D39" s="278">
        <v>27.3503189910866</v>
      </c>
      <c r="E39" s="277">
        <v>35896.682555839754</v>
      </c>
      <c r="F39" s="277">
        <v>33001.95615363405</v>
      </c>
      <c r="G39" s="278">
        <v>8.77137824415584</v>
      </c>
    </row>
    <row r="40" spans="1:7" ht="12">
      <c r="A40" s="88" t="s">
        <v>208</v>
      </c>
      <c r="B40" s="277">
        <v>12382.959719346425</v>
      </c>
      <c r="C40" s="277">
        <v>8973.664320490068</v>
      </c>
      <c r="D40" s="278">
        <v>37.9922323489605</v>
      </c>
      <c r="E40" s="277">
        <v>34718.988355026726</v>
      </c>
      <c r="F40" s="277">
        <v>35490.2257944826</v>
      </c>
      <c r="G40" s="278">
        <v>-2.17309814798578</v>
      </c>
    </row>
    <row r="41" spans="1:7" ht="12">
      <c r="A41" s="88"/>
      <c r="B41" s="283"/>
      <c r="C41" s="283"/>
      <c r="D41" s="278"/>
      <c r="E41" s="283"/>
      <c r="F41" s="283"/>
      <c r="G41" s="278"/>
    </row>
    <row r="42" spans="1:7" ht="12">
      <c r="A42" s="281" t="s">
        <v>62</v>
      </c>
      <c r="B42" s="283"/>
      <c r="C42" s="283"/>
      <c r="D42" s="278"/>
      <c r="E42" s="283"/>
      <c r="F42" s="283"/>
      <c r="G42" s="278"/>
    </row>
    <row r="43" spans="1:8" ht="12">
      <c r="A43" s="88" t="s">
        <v>209</v>
      </c>
      <c r="B43" s="277">
        <v>314.33415974387583</v>
      </c>
      <c r="C43" s="277">
        <v>355.89226454200383</v>
      </c>
      <c r="D43" s="278">
        <v>-11.6771587748919</v>
      </c>
      <c r="E43" s="277">
        <v>962.990565828501</v>
      </c>
      <c r="F43" s="277">
        <v>1344.0725203731915</v>
      </c>
      <c r="G43" s="278">
        <v>-28.3527822173524</v>
      </c>
      <c r="H43" s="285"/>
    </row>
    <row r="44" spans="1:8" ht="12">
      <c r="A44" s="88" t="s">
        <v>210</v>
      </c>
      <c r="B44" s="277">
        <v>0</v>
      </c>
      <c r="C44" s="277">
        <v>124.96868935581941</v>
      </c>
      <c r="D44" s="278">
        <v>-100</v>
      </c>
      <c r="E44" s="277">
        <v>72.49463305887008</v>
      </c>
      <c r="F44" s="277">
        <v>383.6416637386809</v>
      </c>
      <c r="G44" s="278">
        <v>-81.1035557628459</v>
      </c>
      <c r="H44" s="285"/>
    </row>
    <row r="45" spans="1:8" ht="12">
      <c r="A45" s="88" t="s">
        <v>211</v>
      </c>
      <c r="B45" s="277">
        <v>75.68531516490337</v>
      </c>
      <c r="C45" s="277">
        <v>49.54492256502566</v>
      </c>
      <c r="D45" s="278">
        <v>52.7609919373061</v>
      </c>
      <c r="E45" s="277">
        <v>256.8486803589723</v>
      </c>
      <c r="F45" s="277">
        <v>236.4410762424859</v>
      </c>
      <c r="G45" s="278">
        <v>8.63115852829101</v>
      </c>
      <c r="H45" s="285"/>
    </row>
    <row r="46" spans="1:8" ht="12">
      <c r="A46" s="88" t="s">
        <v>212</v>
      </c>
      <c r="B46" s="277">
        <v>27.61558799418996</v>
      </c>
      <c r="C46" s="277">
        <v>88.87199137250684</v>
      </c>
      <c r="D46" s="278">
        <v>-68.9265565363116</v>
      </c>
      <c r="E46" s="277">
        <v>367.3313803559967</v>
      </c>
      <c r="F46" s="277">
        <v>377.79826117610355</v>
      </c>
      <c r="G46" s="278">
        <v>-2.77049470464024</v>
      </c>
      <c r="H46" s="285"/>
    </row>
    <row r="47" spans="1:8" ht="12">
      <c r="A47" s="88" t="s">
        <v>213</v>
      </c>
      <c r="B47" s="277">
        <v>178.22199895883625</v>
      </c>
      <c r="C47" s="277">
        <v>133.85334605471772</v>
      </c>
      <c r="D47" s="278">
        <v>33.1472123871906</v>
      </c>
      <c r="E47" s="277">
        <v>441.7928870427886</v>
      </c>
      <c r="F47" s="277">
        <v>617.6959596074142</v>
      </c>
      <c r="G47" s="278">
        <v>-28.4772904579825</v>
      </c>
      <c r="H47" s="285"/>
    </row>
    <row r="48" spans="1:8" ht="12">
      <c r="A48" s="88" t="s">
        <v>214</v>
      </c>
      <c r="B48" s="277">
        <v>2458.4929798028147</v>
      </c>
      <c r="C48" s="277">
        <v>1845.822089898169</v>
      </c>
      <c r="D48" s="278">
        <v>33.1923045702875</v>
      </c>
      <c r="E48" s="277">
        <v>7034.933243833653</v>
      </c>
      <c r="F48" s="277">
        <v>6535.046821710497</v>
      </c>
      <c r="G48" s="278">
        <v>7.64931661181755</v>
      </c>
      <c r="H48" s="285"/>
    </row>
    <row r="49" spans="1:8" ht="12">
      <c r="A49" s="88" t="s">
        <v>215</v>
      </c>
      <c r="B49" s="277">
        <v>394.6821248694019</v>
      </c>
      <c r="C49" s="277">
        <v>241.16910209979278</v>
      </c>
      <c r="D49" s="278">
        <v>63.653685912919</v>
      </c>
      <c r="E49" s="277">
        <v>952.8468238357927</v>
      </c>
      <c r="F49" s="277">
        <v>1005.2336473252965</v>
      </c>
      <c r="G49" s="278">
        <v>-5.21140767908968</v>
      </c>
      <c r="H49" s="285"/>
    </row>
    <row r="50" spans="1:8" ht="12">
      <c r="A50" s="88" t="s">
        <v>216</v>
      </c>
      <c r="B50" s="277">
        <v>22277.71183124719</v>
      </c>
      <c r="C50" s="277">
        <v>16766.811703642557</v>
      </c>
      <c r="D50" s="278">
        <v>32.8679072981263</v>
      </c>
      <c r="E50" s="277">
        <v>61201.44748526138</v>
      </c>
      <c r="F50" s="277">
        <v>59209.715095491425</v>
      </c>
      <c r="G50" s="278">
        <v>3.36386078966561</v>
      </c>
      <c r="H50" s="285"/>
    </row>
    <row r="51" spans="1:7" ht="12">
      <c r="A51" s="88"/>
      <c r="B51" s="277"/>
      <c r="C51" s="277"/>
      <c r="D51" s="278"/>
      <c r="E51" s="277"/>
      <c r="F51" s="277"/>
      <c r="G51" s="278"/>
    </row>
    <row r="52" spans="1:7" ht="12">
      <c r="A52" s="281" t="s">
        <v>78</v>
      </c>
      <c r="B52" s="277"/>
      <c r="C52" s="277"/>
      <c r="D52" s="278"/>
      <c r="E52" s="277"/>
      <c r="F52" s="277"/>
      <c r="G52" s="278"/>
    </row>
    <row r="53" spans="1:7" ht="12">
      <c r="A53" s="286" t="s">
        <v>217</v>
      </c>
      <c r="B53" s="287">
        <v>41.1515552102859</v>
      </c>
      <c r="C53" s="287">
        <v>47.33984838792063</v>
      </c>
      <c r="D53" s="278">
        <v>-6.18829317763473</v>
      </c>
      <c r="E53" s="287">
        <v>41.2611533357808</v>
      </c>
      <c r="F53" s="287">
        <v>44.71516978503531</v>
      </c>
      <c r="G53" s="278">
        <v>-3.45401644925451</v>
      </c>
    </row>
    <row r="54" spans="1:7" ht="12">
      <c r="A54" s="288" t="s">
        <v>218</v>
      </c>
      <c r="B54" s="289">
        <v>58.84844478971396</v>
      </c>
      <c r="C54" s="289">
        <v>52.66015161207971</v>
      </c>
      <c r="D54" s="290">
        <v>6.18829317763425</v>
      </c>
      <c r="E54" s="289">
        <v>58.738846664218784</v>
      </c>
      <c r="F54" s="289">
        <v>55.28483021496459</v>
      </c>
      <c r="G54" s="290">
        <v>3.45401644925419</v>
      </c>
    </row>
    <row r="55" spans="1:7" ht="12">
      <c r="A55" s="291"/>
      <c r="B55" s="292"/>
      <c r="C55" s="293"/>
      <c r="D55" s="294"/>
      <c r="E55" s="292"/>
      <c r="F55" s="293"/>
      <c r="G55" s="294"/>
    </row>
    <row r="56" ht="12">
      <c r="A56" s="103" t="s">
        <v>91</v>
      </c>
    </row>
    <row r="57" ht="12">
      <c r="A57" s="103" t="s">
        <v>219</v>
      </c>
    </row>
    <row r="58" ht="12">
      <c r="B58" s="295"/>
    </row>
    <row r="59" ht="12">
      <c r="B59" s="296"/>
    </row>
    <row r="60" ht="12">
      <c r="B60" s="295"/>
    </row>
    <row r="61" ht="12">
      <c r="B61" s="296"/>
    </row>
    <row r="62" ht="12">
      <c r="B62" s="296"/>
    </row>
  </sheetData>
  <sheetProtection/>
  <mergeCells count="1">
    <mergeCell ref="B3:D3"/>
  </mergeCells>
  <printOptions/>
  <pageMargins left="0.7" right="0.7" top="0.75" bottom="0.75" header="0.3" footer="0.3"/>
  <pageSetup fitToHeight="0" fitToWidth="1" orientation="portrait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73"/>
  <sheetViews>
    <sheetView zoomScalePageLayoutView="0" workbookViewId="0" topLeftCell="A1">
      <selection activeCell="A1" sqref="A1:S1"/>
    </sheetView>
  </sheetViews>
  <sheetFormatPr defaultColWidth="23.421875" defaultRowHeight="16.5" customHeight="1"/>
  <cols>
    <col min="1" max="1" width="30.00390625" style="311" bestFit="1" customWidth="1"/>
    <col min="2" max="3" width="17.00390625" style="311" bestFit="1" customWidth="1"/>
    <col min="4" max="4" width="15.421875" style="325" bestFit="1" customWidth="1"/>
    <col min="5" max="6" width="17.00390625" style="311" bestFit="1" customWidth="1"/>
    <col min="7" max="7" width="15.421875" style="325" bestFit="1" customWidth="1"/>
    <col min="8" max="9" width="15.140625" style="311" customWidth="1"/>
    <col min="10" max="10" width="15.421875" style="325" bestFit="1" customWidth="1"/>
    <col min="11" max="12" width="15.140625" style="311" customWidth="1"/>
    <col min="13" max="13" width="15.421875" style="325" bestFit="1" customWidth="1"/>
    <col min="14" max="15" width="15.140625" style="311" customWidth="1"/>
    <col min="16" max="16" width="15.421875" style="325" bestFit="1" customWidth="1"/>
    <col min="17" max="18" width="15.140625" style="311" customWidth="1"/>
    <col min="19" max="19" width="15.421875" style="325" bestFit="1" customWidth="1"/>
    <col min="20" max="16384" width="23.421875" style="311" customWidth="1"/>
  </cols>
  <sheetData>
    <row r="1" spans="1:19" s="297" customFormat="1" ht="24" customHeight="1">
      <c r="A1" s="361" t="s">
        <v>220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  <c r="P1" s="361"/>
      <c r="Q1" s="361"/>
      <c r="R1" s="361"/>
      <c r="S1" s="361"/>
    </row>
    <row r="2" spans="4:19" s="297" customFormat="1" ht="24" customHeight="1">
      <c r="D2" s="298"/>
      <c r="G2" s="298"/>
      <c r="J2" s="298"/>
      <c r="M2" s="298"/>
      <c r="P2" s="298"/>
      <c r="S2" s="298"/>
    </row>
    <row r="3" spans="1:19" s="297" customFormat="1" ht="24" customHeight="1">
      <c r="A3" s="362" t="s">
        <v>1</v>
      </c>
      <c r="B3" s="364" t="s">
        <v>221</v>
      </c>
      <c r="C3" s="365"/>
      <c r="D3" s="366"/>
      <c r="E3" s="364" t="s">
        <v>222</v>
      </c>
      <c r="F3" s="365"/>
      <c r="G3" s="366"/>
      <c r="H3" s="364" t="s">
        <v>223</v>
      </c>
      <c r="I3" s="365"/>
      <c r="J3" s="366"/>
      <c r="K3" s="364" t="s">
        <v>224</v>
      </c>
      <c r="L3" s="365"/>
      <c r="M3" s="366"/>
      <c r="N3" s="364" t="s">
        <v>225</v>
      </c>
      <c r="O3" s="365"/>
      <c r="P3" s="366"/>
      <c r="Q3" s="364" t="s">
        <v>226</v>
      </c>
      <c r="R3" s="365"/>
      <c r="S3" s="367"/>
    </row>
    <row r="4" spans="1:19" s="297" customFormat="1" ht="24" customHeight="1">
      <c r="A4" s="363"/>
      <c r="B4" s="299">
        <v>2018</v>
      </c>
      <c r="C4" s="299">
        <v>2017</v>
      </c>
      <c r="D4" s="300" t="s">
        <v>227</v>
      </c>
      <c r="E4" s="299">
        <v>2018</v>
      </c>
      <c r="F4" s="299">
        <v>2017</v>
      </c>
      <c r="G4" s="300" t="s">
        <v>227</v>
      </c>
      <c r="H4" s="299">
        <v>2018</v>
      </c>
      <c r="I4" s="299">
        <v>2017</v>
      </c>
      <c r="J4" s="300" t="s">
        <v>227</v>
      </c>
      <c r="K4" s="299">
        <v>2018</v>
      </c>
      <c r="L4" s="299">
        <v>2017</v>
      </c>
      <c r="M4" s="300" t="s">
        <v>227</v>
      </c>
      <c r="N4" s="299">
        <v>2018</v>
      </c>
      <c r="O4" s="299">
        <v>2017</v>
      </c>
      <c r="P4" s="300" t="s">
        <v>227</v>
      </c>
      <c r="Q4" s="299">
        <v>2018</v>
      </c>
      <c r="R4" s="299">
        <v>2017</v>
      </c>
      <c r="S4" s="301" t="s">
        <v>227</v>
      </c>
    </row>
    <row r="5" spans="1:19" s="306" customFormat="1" ht="24" customHeight="1">
      <c r="A5" s="302" t="s">
        <v>228</v>
      </c>
      <c r="B5" s="303">
        <v>1173108</v>
      </c>
      <c r="C5" s="303">
        <v>1051514</v>
      </c>
      <c r="D5" s="304">
        <v>11.563707187921416</v>
      </c>
      <c r="E5" s="303">
        <v>701773</v>
      </c>
      <c r="F5" s="303">
        <v>670418</v>
      </c>
      <c r="G5" s="304">
        <v>4.676932898579692</v>
      </c>
      <c r="H5" s="303">
        <v>247485</v>
      </c>
      <c r="I5" s="303">
        <v>222042</v>
      </c>
      <c r="J5" s="304">
        <v>11.458642959440105</v>
      </c>
      <c r="K5" s="303">
        <v>124351</v>
      </c>
      <c r="L5" s="303">
        <v>97199</v>
      </c>
      <c r="M5" s="304">
        <v>27.934443769997635</v>
      </c>
      <c r="N5" s="303">
        <v>5146</v>
      </c>
      <c r="O5" s="303">
        <v>3592</v>
      </c>
      <c r="P5" s="304">
        <v>43.26280623608017</v>
      </c>
      <c r="Q5" s="303">
        <v>94353</v>
      </c>
      <c r="R5" s="303">
        <v>58263</v>
      </c>
      <c r="S5" s="305">
        <v>61.94325729880027</v>
      </c>
    </row>
    <row r="6" spans="1:19" s="306" customFormat="1" ht="24" customHeight="1">
      <c r="A6" s="302" t="s">
        <v>229</v>
      </c>
      <c r="B6" s="303">
        <v>1166167</v>
      </c>
      <c r="C6" s="303">
        <v>1044158</v>
      </c>
      <c r="D6" s="304">
        <v>11.7</v>
      </c>
      <c r="E6" s="303">
        <v>695222</v>
      </c>
      <c r="F6" s="303">
        <v>664209</v>
      </c>
      <c r="G6" s="304">
        <v>4.7</v>
      </c>
      <c r="H6" s="303">
        <v>247304</v>
      </c>
      <c r="I6" s="303">
        <v>222042</v>
      </c>
      <c r="J6" s="304">
        <v>11.4</v>
      </c>
      <c r="K6" s="303">
        <v>124142</v>
      </c>
      <c r="L6" s="303">
        <v>96529</v>
      </c>
      <c r="M6" s="304">
        <v>28.6</v>
      </c>
      <c r="N6" s="303">
        <v>5146</v>
      </c>
      <c r="O6" s="303">
        <v>3592</v>
      </c>
      <c r="P6" s="304">
        <v>43.3</v>
      </c>
      <c r="Q6" s="303">
        <v>94353</v>
      </c>
      <c r="R6" s="303">
        <v>57786</v>
      </c>
      <c r="S6" s="305">
        <v>63.3</v>
      </c>
    </row>
    <row r="7" spans="1:19" s="306" customFormat="1" ht="24" customHeight="1">
      <c r="A7" s="302" t="s">
        <v>230</v>
      </c>
      <c r="B7" s="303">
        <v>6941</v>
      </c>
      <c r="C7" s="303">
        <v>7356</v>
      </c>
      <c r="D7" s="304">
        <v>-5.6416530723219145</v>
      </c>
      <c r="E7" s="303">
        <v>6551</v>
      </c>
      <c r="F7" s="303">
        <v>6209</v>
      </c>
      <c r="G7" s="304">
        <v>5.508133354807537</v>
      </c>
      <c r="H7" s="303">
        <v>181</v>
      </c>
      <c r="I7" s="303">
        <v>0</v>
      </c>
      <c r="J7" s="304" t="s">
        <v>231</v>
      </c>
      <c r="K7" s="303">
        <v>209</v>
      </c>
      <c r="L7" s="303">
        <v>670</v>
      </c>
      <c r="M7" s="304">
        <v>-68.80597014925374</v>
      </c>
      <c r="N7" s="303"/>
      <c r="O7" s="303"/>
      <c r="P7" s="304"/>
      <c r="Q7" s="303">
        <v>0</v>
      </c>
      <c r="R7" s="303">
        <v>477</v>
      </c>
      <c r="S7" s="305">
        <v>-100</v>
      </c>
    </row>
    <row r="8" spans="1:19" s="306" customFormat="1" ht="24" customHeight="1">
      <c r="A8" s="302"/>
      <c r="B8" s="303"/>
      <c r="C8" s="303"/>
      <c r="D8" s="304"/>
      <c r="E8" s="303"/>
      <c r="F8" s="303"/>
      <c r="G8" s="304"/>
      <c r="H8" s="303"/>
      <c r="I8" s="303"/>
      <c r="J8" s="304"/>
      <c r="K8" s="303"/>
      <c r="L8" s="303"/>
      <c r="M8" s="304"/>
      <c r="N8" s="303"/>
      <c r="O8" s="303"/>
      <c r="P8" s="304"/>
      <c r="Q8" s="303"/>
      <c r="R8" s="303"/>
      <c r="S8" s="305"/>
    </row>
    <row r="9" spans="1:19" s="306" customFormat="1" ht="24" customHeight="1">
      <c r="A9" s="302" t="s">
        <v>232</v>
      </c>
      <c r="B9" s="303">
        <v>829849</v>
      </c>
      <c r="C9" s="303">
        <v>720433</v>
      </c>
      <c r="D9" s="304">
        <v>15.187533053038937</v>
      </c>
      <c r="E9" s="303">
        <v>411431</v>
      </c>
      <c r="F9" s="303">
        <v>384483</v>
      </c>
      <c r="G9" s="304">
        <v>7.008892460785002</v>
      </c>
      <c r="H9" s="303">
        <v>217587</v>
      </c>
      <c r="I9" s="303">
        <v>192556</v>
      </c>
      <c r="J9" s="304">
        <v>12.999335258314465</v>
      </c>
      <c r="K9" s="303">
        <v>106540</v>
      </c>
      <c r="L9" s="303">
        <v>86747</v>
      </c>
      <c r="M9" s="304">
        <v>22.816927386537863</v>
      </c>
      <c r="N9" s="303">
        <v>5146</v>
      </c>
      <c r="O9" s="303">
        <v>3592</v>
      </c>
      <c r="P9" s="304">
        <v>43.26280623608017</v>
      </c>
      <c r="Q9" s="303">
        <v>89145</v>
      </c>
      <c r="R9" s="303">
        <v>53055</v>
      </c>
      <c r="S9" s="305">
        <v>68.02374893977947</v>
      </c>
    </row>
    <row r="10" spans="1:19" s="306" customFormat="1" ht="24" customHeight="1">
      <c r="A10" s="302" t="s">
        <v>229</v>
      </c>
      <c r="B10" s="303">
        <v>824767</v>
      </c>
      <c r="C10" s="303">
        <v>713353</v>
      </c>
      <c r="D10" s="304">
        <v>15.6</v>
      </c>
      <c r="E10" s="303">
        <v>406739</v>
      </c>
      <c r="F10" s="303">
        <v>378550</v>
      </c>
      <c r="G10" s="304">
        <v>7.4</v>
      </c>
      <c r="H10" s="303">
        <v>217406</v>
      </c>
      <c r="I10" s="303">
        <v>192556</v>
      </c>
      <c r="J10" s="304">
        <v>12.9</v>
      </c>
      <c r="K10" s="303">
        <v>106331</v>
      </c>
      <c r="L10" s="303">
        <v>86077</v>
      </c>
      <c r="M10" s="304">
        <v>23.5</v>
      </c>
      <c r="N10" s="303">
        <v>5146</v>
      </c>
      <c r="O10" s="303">
        <v>3592</v>
      </c>
      <c r="P10" s="304">
        <v>43.3</v>
      </c>
      <c r="Q10" s="303">
        <v>89145</v>
      </c>
      <c r="R10" s="303">
        <v>52578</v>
      </c>
      <c r="S10" s="305">
        <v>69.5</v>
      </c>
    </row>
    <row r="11" spans="1:19" s="306" customFormat="1" ht="24" customHeight="1">
      <c r="A11" s="302" t="s">
        <v>230</v>
      </c>
      <c r="B11" s="303">
        <v>5082</v>
      </c>
      <c r="C11" s="303">
        <v>7080</v>
      </c>
      <c r="D11" s="304">
        <v>-28.220338983050848</v>
      </c>
      <c r="E11" s="303">
        <v>4692</v>
      </c>
      <c r="F11" s="303">
        <v>5933</v>
      </c>
      <c r="G11" s="304">
        <v>-20.916905444126073</v>
      </c>
      <c r="H11" s="303">
        <v>181</v>
      </c>
      <c r="I11" s="303">
        <v>0</v>
      </c>
      <c r="J11" s="304" t="s">
        <v>231</v>
      </c>
      <c r="K11" s="303">
        <v>209</v>
      </c>
      <c r="L11" s="303">
        <v>670</v>
      </c>
      <c r="M11" s="304">
        <v>-68.80597014925374</v>
      </c>
      <c r="N11" s="303"/>
      <c r="O11" s="303"/>
      <c r="P11" s="304"/>
      <c r="Q11" s="303">
        <v>0</v>
      </c>
      <c r="R11" s="303">
        <v>477</v>
      </c>
      <c r="S11" s="305">
        <v>-100</v>
      </c>
    </row>
    <row r="12" spans="1:19" s="306" customFormat="1" ht="24" customHeight="1">
      <c r="A12" s="302"/>
      <c r="B12" s="303"/>
      <c r="C12" s="303"/>
      <c r="D12" s="304"/>
      <c r="E12" s="303"/>
      <c r="F12" s="303"/>
      <c r="G12" s="304"/>
      <c r="H12" s="303"/>
      <c r="I12" s="303"/>
      <c r="J12" s="304"/>
      <c r="K12" s="303"/>
      <c r="L12" s="303"/>
      <c r="M12" s="304"/>
      <c r="N12" s="303"/>
      <c r="O12" s="303"/>
      <c r="P12" s="304"/>
      <c r="Q12" s="303"/>
      <c r="R12" s="303"/>
      <c r="S12" s="305"/>
    </row>
    <row r="13" spans="1:19" s="306" customFormat="1" ht="24" customHeight="1">
      <c r="A13" s="302" t="s">
        <v>233</v>
      </c>
      <c r="B13" s="303">
        <v>714932</v>
      </c>
      <c r="C13" s="303">
        <v>620671</v>
      </c>
      <c r="D13" s="304">
        <v>15.2</v>
      </c>
      <c r="E13" s="303">
        <v>328267</v>
      </c>
      <c r="F13" s="303">
        <v>301874</v>
      </c>
      <c r="G13" s="304">
        <v>8.7</v>
      </c>
      <c r="H13" s="303">
        <v>195657</v>
      </c>
      <c r="I13" s="303">
        <v>180103</v>
      </c>
      <c r="J13" s="304">
        <v>8.6</v>
      </c>
      <c r="K13" s="303">
        <v>100688</v>
      </c>
      <c r="L13" s="303">
        <v>82524</v>
      </c>
      <c r="M13" s="304">
        <v>22</v>
      </c>
      <c r="N13" s="303">
        <v>5146</v>
      </c>
      <c r="O13" s="303">
        <v>3592</v>
      </c>
      <c r="P13" s="304">
        <v>43.3</v>
      </c>
      <c r="Q13" s="303">
        <v>85174</v>
      </c>
      <c r="R13" s="303">
        <v>52578</v>
      </c>
      <c r="S13" s="305">
        <v>62</v>
      </c>
    </row>
    <row r="14" spans="1:19" ht="24" customHeight="1">
      <c r="A14" s="307" t="s">
        <v>234</v>
      </c>
      <c r="B14" s="308">
        <v>8904</v>
      </c>
      <c r="C14" s="308">
        <v>8745</v>
      </c>
      <c r="D14" s="309">
        <v>1.8</v>
      </c>
      <c r="E14" s="308">
        <v>4929</v>
      </c>
      <c r="F14" s="308">
        <v>4929</v>
      </c>
      <c r="G14" s="309">
        <v>0</v>
      </c>
      <c r="H14" s="308">
        <v>2385</v>
      </c>
      <c r="I14" s="308">
        <v>2385</v>
      </c>
      <c r="J14" s="309">
        <v>0</v>
      </c>
      <c r="K14" s="308">
        <v>1590</v>
      </c>
      <c r="L14" s="308">
        <v>1431</v>
      </c>
      <c r="M14" s="309">
        <v>11.1</v>
      </c>
      <c r="N14" s="308"/>
      <c r="O14" s="308"/>
      <c r="P14" s="309"/>
      <c r="Q14" s="308"/>
      <c r="R14" s="308"/>
      <c r="S14" s="310"/>
    </row>
    <row r="15" spans="1:19" ht="24" customHeight="1">
      <c r="A15" s="307" t="s">
        <v>235</v>
      </c>
      <c r="B15" s="308">
        <v>3498</v>
      </c>
      <c r="C15" s="308">
        <v>3520</v>
      </c>
      <c r="D15" s="309">
        <v>-0.6</v>
      </c>
      <c r="E15" s="308"/>
      <c r="F15" s="308"/>
      <c r="G15" s="309"/>
      <c r="H15" s="308">
        <v>2703</v>
      </c>
      <c r="I15" s="308">
        <v>2862</v>
      </c>
      <c r="J15" s="309">
        <v>-5.6</v>
      </c>
      <c r="K15" s="308">
        <v>795</v>
      </c>
      <c r="L15" s="308">
        <v>658</v>
      </c>
      <c r="M15" s="309">
        <v>20.8</v>
      </c>
      <c r="N15" s="308"/>
      <c r="O15" s="308"/>
      <c r="P15" s="309"/>
      <c r="Q15" s="308"/>
      <c r="R15" s="308"/>
      <c r="S15" s="310"/>
    </row>
    <row r="16" spans="1:19" ht="24" customHeight="1">
      <c r="A16" s="307" t="s">
        <v>236</v>
      </c>
      <c r="B16" s="308">
        <v>27001</v>
      </c>
      <c r="C16" s="308">
        <v>21142</v>
      </c>
      <c r="D16" s="309">
        <v>27.7</v>
      </c>
      <c r="E16" s="308">
        <v>11284</v>
      </c>
      <c r="F16" s="308">
        <v>10664</v>
      </c>
      <c r="G16" s="309">
        <v>5.8</v>
      </c>
      <c r="H16" s="308">
        <v>5239</v>
      </c>
      <c r="I16" s="308">
        <v>5239</v>
      </c>
      <c r="J16" s="309">
        <v>0</v>
      </c>
      <c r="K16" s="308">
        <v>5239</v>
      </c>
      <c r="L16" s="308">
        <v>4563</v>
      </c>
      <c r="M16" s="309">
        <v>14.8</v>
      </c>
      <c r="N16" s="308"/>
      <c r="O16" s="308"/>
      <c r="P16" s="309"/>
      <c r="Q16" s="308">
        <v>5239</v>
      </c>
      <c r="R16" s="308">
        <v>676</v>
      </c>
      <c r="S16" s="310">
        <v>675</v>
      </c>
    </row>
    <row r="17" spans="1:19" ht="24" customHeight="1">
      <c r="A17" s="307" t="s">
        <v>237</v>
      </c>
      <c r="B17" s="308">
        <v>22010</v>
      </c>
      <c r="C17" s="308">
        <v>24939</v>
      </c>
      <c r="D17" s="309">
        <v>-11.7</v>
      </c>
      <c r="E17" s="308">
        <v>22010</v>
      </c>
      <c r="F17" s="308">
        <v>24939</v>
      </c>
      <c r="G17" s="309">
        <v>-11.7</v>
      </c>
      <c r="H17" s="308"/>
      <c r="I17" s="308"/>
      <c r="J17" s="309"/>
      <c r="K17" s="308"/>
      <c r="L17" s="308"/>
      <c r="M17" s="309"/>
      <c r="N17" s="308"/>
      <c r="O17" s="308"/>
      <c r="P17" s="309"/>
      <c r="Q17" s="308"/>
      <c r="R17" s="308"/>
      <c r="S17" s="310"/>
    </row>
    <row r="18" spans="1:19" ht="24" customHeight="1">
      <c r="A18" s="307" t="s">
        <v>238</v>
      </c>
      <c r="B18" s="308">
        <v>243366</v>
      </c>
      <c r="C18" s="308">
        <v>201165</v>
      </c>
      <c r="D18" s="309">
        <v>21</v>
      </c>
      <c r="E18" s="308">
        <v>115045</v>
      </c>
      <c r="F18" s="308">
        <v>97031</v>
      </c>
      <c r="G18" s="309">
        <v>18.6</v>
      </c>
      <c r="H18" s="308">
        <v>56812</v>
      </c>
      <c r="I18" s="308">
        <v>53299</v>
      </c>
      <c r="J18" s="309">
        <v>6.6</v>
      </c>
      <c r="K18" s="308">
        <v>32640</v>
      </c>
      <c r="L18" s="308">
        <v>26740</v>
      </c>
      <c r="M18" s="309">
        <v>22.1</v>
      </c>
      <c r="N18" s="308">
        <v>5146</v>
      </c>
      <c r="O18" s="308">
        <v>3592</v>
      </c>
      <c r="P18" s="309">
        <v>43.3</v>
      </c>
      <c r="Q18" s="308">
        <v>33723</v>
      </c>
      <c r="R18" s="308">
        <v>20503</v>
      </c>
      <c r="S18" s="310">
        <v>64.5</v>
      </c>
    </row>
    <row r="19" spans="1:19" ht="24" customHeight="1">
      <c r="A19" s="307" t="s">
        <v>239</v>
      </c>
      <c r="B19" s="308">
        <v>28272</v>
      </c>
      <c r="C19" s="308">
        <v>29869</v>
      </c>
      <c r="D19" s="309">
        <v>-5.3</v>
      </c>
      <c r="E19" s="308">
        <v>10687</v>
      </c>
      <c r="F19" s="308">
        <v>10551</v>
      </c>
      <c r="G19" s="309">
        <v>1.3</v>
      </c>
      <c r="H19" s="308">
        <v>10152</v>
      </c>
      <c r="I19" s="308">
        <v>12163</v>
      </c>
      <c r="J19" s="309">
        <v>-16.5</v>
      </c>
      <c r="K19" s="308">
        <v>5366</v>
      </c>
      <c r="L19" s="308">
        <v>4929</v>
      </c>
      <c r="M19" s="309">
        <v>8.9</v>
      </c>
      <c r="N19" s="308"/>
      <c r="O19" s="308"/>
      <c r="P19" s="309"/>
      <c r="Q19" s="308">
        <v>2067</v>
      </c>
      <c r="R19" s="308">
        <v>2226</v>
      </c>
      <c r="S19" s="310">
        <v>-7.1</v>
      </c>
    </row>
    <row r="20" spans="1:19" ht="24" customHeight="1">
      <c r="A20" s="307" t="s">
        <v>240</v>
      </c>
      <c r="B20" s="308">
        <v>43648</v>
      </c>
      <c r="C20" s="308">
        <v>41493</v>
      </c>
      <c r="D20" s="309">
        <v>5.2</v>
      </c>
      <c r="E20" s="308">
        <v>20336</v>
      </c>
      <c r="F20" s="308">
        <v>19121</v>
      </c>
      <c r="G20" s="309">
        <v>6.4</v>
      </c>
      <c r="H20" s="308">
        <v>9024</v>
      </c>
      <c r="I20" s="308">
        <v>9964</v>
      </c>
      <c r="J20" s="309">
        <v>-9.4</v>
      </c>
      <c r="K20" s="308">
        <v>7520</v>
      </c>
      <c r="L20" s="308">
        <v>6580</v>
      </c>
      <c r="M20" s="309">
        <v>14.3</v>
      </c>
      <c r="N20" s="308"/>
      <c r="O20" s="308"/>
      <c r="P20" s="309"/>
      <c r="Q20" s="308">
        <v>6768</v>
      </c>
      <c r="R20" s="308">
        <v>5828</v>
      </c>
      <c r="S20" s="310">
        <v>16.1</v>
      </c>
    </row>
    <row r="21" spans="1:19" ht="24" customHeight="1">
      <c r="A21" s="307" t="s">
        <v>241</v>
      </c>
      <c r="B21" s="308">
        <v>39384</v>
      </c>
      <c r="C21" s="308">
        <v>31331</v>
      </c>
      <c r="D21" s="309">
        <v>25.7</v>
      </c>
      <c r="E21" s="308">
        <v>14725</v>
      </c>
      <c r="F21" s="308">
        <v>13841</v>
      </c>
      <c r="G21" s="309">
        <v>6.4</v>
      </c>
      <c r="H21" s="308">
        <v>15558</v>
      </c>
      <c r="I21" s="308">
        <v>9699</v>
      </c>
      <c r="J21" s="309">
        <v>60.4</v>
      </c>
      <c r="K21" s="308">
        <v>4967</v>
      </c>
      <c r="L21" s="308">
        <v>4929</v>
      </c>
      <c r="M21" s="309">
        <v>0.8</v>
      </c>
      <c r="N21" s="308"/>
      <c r="O21" s="308"/>
      <c r="P21" s="309"/>
      <c r="Q21" s="308">
        <v>4134</v>
      </c>
      <c r="R21" s="308">
        <v>2862</v>
      </c>
      <c r="S21" s="310">
        <v>44.4</v>
      </c>
    </row>
    <row r="22" spans="1:19" ht="24" customHeight="1">
      <c r="A22" s="307" t="s">
        <v>242</v>
      </c>
      <c r="B22" s="308">
        <v>12958</v>
      </c>
      <c r="C22" s="308">
        <v>12958</v>
      </c>
      <c r="D22" s="309">
        <v>0</v>
      </c>
      <c r="E22" s="308">
        <v>8029</v>
      </c>
      <c r="F22" s="308">
        <v>8029</v>
      </c>
      <c r="G22" s="309">
        <v>0</v>
      </c>
      <c r="H22" s="308">
        <v>4929</v>
      </c>
      <c r="I22" s="308">
        <v>4929</v>
      </c>
      <c r="J22" s="309">
        <v>0</v>
      </c>
      <c r="K22" s="308"/>
      <c r="L22" s="308"/>
      <c r="M22" s="309"/>
      <c r="N22" s="308"/>
      <c r="O22" s="308"/>
      <c r="P22" s="309"/>
      <c r="Q22" s="308"/>
      <c r="R22" s="308"/>
      <c r="S22" s="310"/>
    </row>
    <row r="23" spans="1:19" ht="24" customHeight="1">
      <c r="A23" s="307" t="s">
        <v>243</v>
      </c>
      <c r="B23" s="308">
        <v>14057</v>
      </c>
      <c r="C23" s="308">
        <v>9083</v>
      </c>
      <c r="D23" s="309">
        <v>54.8</v>
      </c>
      <c r="E23" s="308">
        <v>8859</v>
      </c>
      <c r="F23" s="308">
        <v>9083</v>
      </c>
      <c r="G23" s="309">
        <v>-2.5</v>
      </c>
      <c r="H23" s="308">
        <v>5198</v>
      </c>
      <c r="I23" s="308">
        <v>0</v>
      </c>
      <c r="J23" s="309" t="s">
        <v>231</v>
      </c>
      <c r="K23" s="308"/>
      <c r="L23" s="308"/>
      <c r="M23" s="309"/>
      <c r="N23" s="308"/>
      <c r="O23" s="308"/>
      <c r="P23" s="309"/>
      <c r="Q23" s="308"/>
      <c r="R23" s="308"/>
      <c r="S23" s="310"/>
    </row>
    <row r="24" spans="1:19" ht="24" customHeight="1">
      <c r="A24" s="307" t="s">
        <v>244</v>
      </c>
      <c r="B24" s="308">
        <v>23405</v>
      </c>
      <c r="C24" s="308">
        <v>23265</v>
      </c>
      <c r="D24" s="309">
        <v>0.6</v>
      </c>
      <c r="E24" s="308">
        <v>13547</v>
      </c>
      <c r="F24" s="308">
        <v>13566</v>
      </c>
      <c r="G24" s="309">
        <v>-0.1</v>
      </c>
      <c r="H24" s="308">
        <v>4929</v>
      </c>
      <c r="I24" s="308">
        <v>5565</v>
      </c>
      <c r="J24" s="309">
        <v>-11.4</v>
      </c>
      <c r="K24" s="308">
        <v>2226</v>
      </c>
      <c r="L24" s="308">
        <v>2067</v>
      </c>
      <c r="M24" s="309">
        <v>7.7</v>
      </c>
      <c r="N24" s="308"/>
      <c r="O24" s="308"/>
      <c r="P24" s="309"/>
      <c r="Q24" s="308">
        <v>2703</v>
      </c>
      <c r="R24" s="308">
        <v>2067</v>
      </c>
      <c r="S24" s="310">
        <v>30.8</v>
      </c>
    </row>
    <row r="25" spans="1:19" ht="24" customHeight="1">
      <c r="A25" s="307" t="s">
        <v>245</v>
      </c>
      <c r="B25" s="308">
        <v>130626</v>
      </c>
      <c r="C25" s="308">
        <v>106868</v>
      </c>
      <c r="D25" s="309">
        <v>22.2</v>
      </c>
      <c r="E25" s="308">
        <v>57111</v>
      </c>
      <c r="F25" s="308">
        <v>49991</v>
      </c>
      <c r="G25" s="309">
        <v>14.2</v>
      </c>
      <c r="H25" s="308">
        <v>41188</v>
      </c>
      <c r="I25" s="308">
        <v>38648</v>
      </c>
      <c r="J25" s="309">
        <v>6.6</v>
      </c>
      <c r="K25" s="308">
        <v>21942</v>
      </c>
      <c r="L25" s="308">
        <v>12374</v>
      </c>
      <c r="M25" s="309">
        <v>77.3</v>
      </c>
      <c r="N25" s="308"/>
      <c r="O25" s="308"/>
      <c r="P25" s="309"/>
      <c r="Q25" s="308">
        <v>10385</v>
      </c>
      <c r="R25" s="308">
        <v>5855</v>
      </c>
      <c r="S25" s="310">
        <v>77.4</v>
      </c>
    </row>
    <row r="26" spans="1:19" ht="24" customHeight="1">
      <c r="A26" s="307" t="s">
        <v>246</v>
      </c>
      <c r="B26" s="308">
        <v>30195</v>
      </c>
      <c r="C26" s="308">
        <v>23639</v>
      </c>
      <c r="D26" s="309">
        <v>27.7</v>
      </c>
      <c r="E26" s="308">
        <v>10865</v>
      </c>
      <c r="F26" s="308">
        <v>8819</v>
      </c>
      <c r="G26" s="309">
        <v>23.2</v>
      </c>
      <c r="H26" s="308">
        <v>12640</v>
      </c>
      <c r="I26" s="308">
        <v>9891</v>
      </c>
      <c r="J26" s="309">
        <v>27.8</v>
      </c>
      <c r="K26" s="308">
        <v>2556</v>
      </c>
      <c r="L26" s="308">
        <v>2226</v>
      </c>
      <c r="M26" s="309">
        <v>14.8</v>
      </c>
      <c r="N26" s="308"/>
      <c r="O26" s="308"/>
      <c r="P26" s="309"/>
      <c r="Q26" s="308">
        <v>4134</v>
      </c>
      <c r="R26" s="308">
        <v>2703</v>
      </c>
      <c r="S26" s="310">
        <v>52.9</v>
      </c>
    </row>
    <row r="27" spans="1:19" ht="24" customHeight="1">
      <c r="A27" s="307" t="s">
        <v>247</v>
      </c>
      <c r="B27" s="308">
        <v>87608</v>
      </c>
      <c r="C27" s="308">
        <v>82654</v>
      </c>
      <c r="D27" s="309">
        <v>6</v>
      </c>
      <c r="E27" s="308">
        <v>30840</v>
      </c>
      <c r="F27" s="308">
        <v>31310</v>
      </c>
      <c r="G27" s="309">
        <v>-1.5</v>
      </c>
      <c r="H27" s="308">
        <v>24900</v>
      </c>
      <c r="I27" s="308">
        <v>25459</v>
      </c>
      <c r="J27" s="309">
        <v>-2.2</v>
      </c>
      <c r="K27" s="308">
        <v>15847</v>
      </c>
      <c r="L27" s="308">
        <v>16027</v>
      </c>
      <c r="M27" s="309">
        <v>-1.1</v>
      </c>
      <c r="N27" s="308"/>
      <c r="O27" s="308"/>
      <c r="P27" s="309"/>
      <c r="Q27" s="308">
        <v>16021</v>
      </c>
      <c r="R27" s="308">
        <v>9858</v>
      </c>
      <c r="S27" s="310">
        <v>62.5</v>
      </c>
    </row>
    <row r="28" spans="1:19" ht="24" customHeight="1">
      <c r="A28" s="307"/>
      <c r="B28" s="308"/>
      <c r="C28" s="308"/>
      <c r="D28" s="309"/>
      <c r="E28" s="308"/>
      <c r="F28" s="308"/>
      <c r="G28" s="309"/>
      <c r="H28" s="308"/>
      <c r="I28" s="308"/>
      <c r="J28" s="309"/>
      <c r="K28" s="308"/>
      <c r="L28" s="308"/>
      <c r="M28" s="309"/>
      <c r="N28" s="308"/>
      <c r="O28" s="308"/>
      <c r="P28" s="309"/>
      <c r="Q28" s="308"/>
      <c r="R28" s="308"/>
      <c r="S28" s="310"/>
    </row>
    <row r="29" spans="1:19" s="306" customFormat="1" ht="24" customHeight="1">
      <c r="A29" s="302" t="s">
        <v>248</v>
      </c>
      <c r="B29" s="303">
        <v>109835</v>
      </c>
      <c r="C29" s="303">
        <v>92682</v>
      </c>
      <c r="D29" s="304">
        <v>18.5</v>
      </c>
      <c r="E29" s="303">
        <v>78472</v>
      </c>
      <c r="F29" s="303">
        <v>76676</v>
      </c>
      <c r="G29" s="304">
        <v>2.3</v>
      </c>
      <c r="H29" s="303">
        <v>21749</v>
      </c>
      <c r="I29" s="303">
        <v>12453</v>
      </c>
      <c r="J29" s="304">
        <v>74.6</v>
      </c>
      <c r="K29" s="303">
        <v>5643</v>
      </c>
      <c r="L29" s="303">
        <v>3553</v>
      </c>
      <c r="M29" s="304">
        <v>58.8</v>
      </c>
      <c r="N29" s="303"/>
      <c r="O29" s="303"/>
      <c r="P29" s="304"/>
      <c r="Q29" s="303">
        <v>3971</v>
      </c>
      <c r="R29" s="303">
        <v>0</v>
      </c>
      <c r="S29" s="305" t="s">
        <v>231</v>
      </c>
    </row>
    <row r="30" spans="1:19" ht="24" customHeight="1">
      <c r="A30" s="307" t="s">
        <v>249</v>
      </c>
      <c r="B30" s="308">
        <v>8754</v>
      </c>
      <c r="C30" s="308">
        <v>9083</v>
      </c>
      <c r="D30" s="309">
        <v>-3.6</v>
      </c>
      <c r="E30" s="308">
        <v>8754</v>
      </c>
      <c r="F30" s="308">
        <v>9083</v>
      </c>
      <c r="G30" s="309">
        <v>-3.6</v>
      </c>
      <c r="H30" s="308"/>
      <c r="I30" s="308"/>
      <c r="J30" s="309"/>
      <c r="K30" s="308"/>
      <c r="L30" s="308"/>
      <c r="M30" s="309"/>
      <c r="N30" s="308"/>
      <c r="O30" s="308"/>
      <c r="P30" s="309"/>
      <c r="Q30" s="308"/>
      <c r="R30" s="308"/>
      <c r="S30" s="310"/>
    </row>
    <row r="31" spans="1:19" ht="24" customHeight="1">
      <c r="A31" s="307" t="s">
        <v>250</v>
      </c>
      <c r="B31" s="308">
        <v>19656</v>
      </c>
      <c r="C31" s="308">
        <v>12040</v>
      </c>
      <c r="D31" s="309">
        <v>63.3</v>
      </c>
      <c r="E31" s="308">
        <v>11284</v>
      </c>
      <c r="F31" s="308">
        <v>10664</v>
      </c>
      <c r="G31" s="309">
        <v>5.8</v>
      </c>
      <c r="H31" s="308">
        <v>8372</v>
      </c>
      <c r="I31" s="308">
        <v>1376</v>
      </c>
      <c r="J31" s="309">
        <v>508.4</v>
      </c>
      <c r="K31" s="308"/>
      <c r="L31" s="308"/>
      <c r="M31" s="309"/>
      <c r="N31" s="308"/>
      <c r="O31" s="308"/>
      <c r="P31" s="309"/>
      <c r="Q31" s="308"/>
      <c r="R31" s="308"/>
      <c r="S31" s="310"/>
    </row>
    <row r="32" spans="1:19" ht="24" customHeight="1">
      <c r="A32" s="307" t="s">
        <v>251</v>
      </c>
      <c r="B32" s="308">
        <v>39917</v>
      </c>
      <c r="C32" s="308">
        <v>28744</v>
      </c>
      <c r="D32" s="309">
        <v>38.9</v>
      </c>
      <c r="E32" s="308">
        <v>16926</v>
      </c>
      <c r="F32" s="308">
        <v>14114</v>
      </c>
      <c r="G32" s="309">
        <v>19.9</v>
      </c>
      <c r="H32" s="308">
        <v>13377</v>
      </c>
      <c r="I32" s="308">
        <v>11077</v>
      </c>
      <c r="J32" s="309">
        <v>20.8</v>
      </c>
      <c r="K32" s="308">
        <v>5643</v>
      </c>
      <c r="L32" s="308">
        <v>3553</v>
      </c>
      <c r="M32" s="309">
        <v>58.8</v>
      </c>
      <c r="N32" s="308"/>
      <c r="O32" s="308"/>
      <c r="P32" s="309"/>
      <c r="Q32" s="308">
        <v>3971</v>
      </c>
      <c r="R32" s="308">
        <v>0</v>
      </c>
      <c r="S32" s="310" t="s">
        <v>231</v>
      </c>
    </row>
    <row r="33" spans="1:19" ht="24" customHeight="1">
      <c r="A33" s="307" t="s">
        <v>252</v>
      </c>
      <c r="B33" s="308">
        <v>11284</v>
      </c>
      <c r="C33" s="308">
        <v>10664</v>
      </c>
      <c r="D33" s="309">
        <v>5.8</v>
      </c>
      <c r="E33" s="308">
        <v>11284</v>
      </c>
      <c r="F33" s="308">
        <v>10664</v>
      </c>
      <c r="G33" s="309">
        <v>5.8</v>
      </c>
      <c r="H33" s="308"/>
      <c r="I33" s="308"/>
      <c r="J33" s="309"/>
      <c r="K33" s="308"/>
      <c r="L33" s="308"/>
      <c r="M33" s="309"/>
      <c r="N33" s="308"/>
      <c r="O33" s="308"/>
      <c r="P33" s="309"/>
      <c r="Q33" s="308"/>
      <c r="R33" s="308"/>
      <c r="S33" s="310"/>
    </row>
    <row r="34" spans="1:19" ht="24" customHeight="1">
      <c r="A34" s="307" t="s">
        <v>253</v>
      </c>
      <c r="B34" s="308">
        <v>8754</v>
      </c>
      <c r="C34" s="308">
        <v>9083</v>
      </c>
      <c r="D34" s="309">
        <v>-3.6</v>
      </c>
      <c r="E34" s="308">
        <v>8754</v>
      </c>
      <c r="F34" s="308">
        <v>9083</v>
      </c>
      <c r="G34" s="309">
        <v>-3.6</v>
      </c>
      <c r="H34" s="308"/>
      <c r="I34" s="308"/>
      <c r="J34" s="309"/>
      <c r="K34" s="308"/>
      <c r="L34" s="308"/>
      <c r="M34" s="309"/>
      <c r="N34" s="308"/>
      <c r="O34" s="308"/>
      <c r="P34" s="309"/>
      <c r="Q34" s="308"/>
      <c r="R34" s="308"/>
      <c r="S34" s="310"/>
    </row>
    <row r="35" spans="1:19" ht="24" customHeight="1">
      <c r="A35" s="307" t="s">
        <v>254</v>
      </c>
      <c r="B35" s="308">
        <v>8618</v>
      </c>
      <c r="C35" s="308">
        <v>13046</v>
      </c>
      <c r="D35" s="309">
        <v>-33.9</v>
      </c>
      <c r="E35" s="308">
        <v>8618</v>
      </c>
      <c r="F35" s="308">
        <v>13046</v>
      </c>
      <c r="G35" s="309">
        <v>-33.9</v>
      </c>
      <c r="H35" s="308"/>
      <c r="I35" s="308"/>
      <c r="J35" s="309"/>
      <c r="K35" s="308"/>
      <c r="L35" s="308"/>
      <c r="M35" s="309"/>
      <c r="N35" s="308"/>
      <c r="O35" s="308"/>
      <c r="P35" s="309"/>
      <c r="Q35" s="308"/>
      <c r="R35" s="308"/>
      <c r="S35" s="310"/>
    </row>
    <row r="36" spans="1:19" ht="24" customHeight="1">
      <c r="A36" s="307" t="s">
        <v>255</v>
      </c>
      <c r="B36" s="308">
        <v>7502</v>
      </c>
      <c r="C36" s="308">
        <v>6634</v>
      </c>
      <c r="D36" s="309">
        <v>13.1</v>
      </c>
      <c r="E36" s="308">
        <v>7502</v>
      </c>
      <c r="F36" s="308">
        <v>6634</v>
      </c>
      <c r="G36" s="309">
        <v>13.1</v>
      </c>
      <c r="H36" s="308"/>
      <c r="I36" s="308"/>
      <c r="J36" s="309"/>
      <c r="K36" s="308"/>
      <c r="L36" s="308"/>
      <c r="M36" s="309"/>
      <c r="N36" s="308"/>
      <c r="O36" s="308"/>
      <c r="P36" s="309"/>
      <c r="Q36" s="308"/>
      <c r="R36" s="308"/>
      <c r="S36" s="310"/>
    </row>
    <row r="37" spans="1:19" ht="24" customHeight="1">
      <c r="A37" s="312" t="s">
        <v>256</v>
      </c>
      <c r="B37" s="313">
        <v>5350</v>
      </c>
      <c r="C37" s="313">
        <v>3388</v>
      </c>
      <c r="D37" s="314">
        <v>57.9</v>
      </c>
      <c r="E37" s="313">
        <v>5350</v>
      </c>
      <c r="F37" s="313">
        <v>3388</v>
      </c>
      <c r="G37" s="314">
        <v>57.9</v>
      </c>
      <c r="H37" s="313"/>
      <c r="I37" s="313"/>
      <c r="J37" s="314"/>
      <c r="K37" s="313"/>
      <c r="L37" s="313"/>
      <c r="M37" s="314"/>
      <c r="N37" s="313"/>
      <c r="O37" s="313"/>
      <c r="P37" s="314"/>
      <c r="Q37" s="313"/>
      <c r="R37" s="313"/>
      <c r="S37" s="315"/>
    </row>
    <row r="38" spans="1:19" ht="24" customHeight="1">
      <c r="A38" s="368" t="s">
        <v>257</v>
      </c>
      <c r="B38" s="368"/>
      <c r="C38" s="368"/>
      <c r="D38" s="368"/>
      <c r="E38" s="368"/>
      <c r="F38" s="368"/>
      <c r="G38" s="368"/>
      <c r="H38" s="368"/>
      <c r="I38" s="368"/>
      <c r="J38" s="368"/>
      <c r="K38" s="368"/>
      <c r="L38" s="368"/>
      <c r="M38" s="368"/>
      <c r="N38" s="368"/>
      <c r="O38" s="368"/>
      <c r="P38" s="316"/>
      <c r="Q38" s="317"/>
      <c r="R38" s="317"/>
      <c r="S38" s="316"/>
    </row>
    <row r="39" spans="1:19" ht="24" customHeight="1">
      <c r="A39" s="318"/>
      <c r="B39" s="319"/>
      <c r="C39" s="319"/>
      <c r="D39" s="316"/>
      <c r="E39" s="319"/>
      <c r="F39" s="319"/>
      <c r="G39" s="316"/>
      <c r="H39" s="320"/>
      <c r="I39" s="320"/>
      <c r="J39" s="316"/>
      <c r="K39" s="320"/>
      <c r="L39" s="320"/>
      <c r="M39" s="316"/>
      <c r="N39" s="320"/>
      <c r="O39" s="320"/>
      <c r="P39" s="316"/>
      <c r="Q39" s="320"/>
      <c r="R39" s="320"/>
      <c r="S39" s="316"/>
    </row>
    <row r="40" spans="1:19" ht="24" customHeight="1">
      <c r="A40" s="318"/>
      <c r="B40" s="319"/>
      <c r="C40" s="319"/>
      <c r="D40" s="316"/>
      <c r="E40" s="319"/>
      <c r="F40" s="319"/>
      <c r="G40" s="316"/>
      <c r="H40" s="320"/>
      <c r="I40" s="320"/>
      <c r="J40" s="316"/>
      <c r="K40" s="320"/>
      <c r="L40" s="320"/>
      <c r="M40" s="316"/>
      <c r="N40" s="320"/>
      <c r="O40" s="320"/>
      <c r="P40" s="316"/>
      <c r="Q40" s="320"/>
      <c r="R40" s="320"/>
      <c r="S40" s="316"/>
    </row>
    <row r="41" spans="1:19" s="297" customFormat="1" ht="24" customHeight="1">
      <c r="A41" s="361" t="s">
        <v>258</v>
      </c>
      <c r="B41" s="361"/>
      <c r="C41" s="361"/>
      <c r="D41" s="361"/>
      <c r="E41" s="361"/>
      <c r="F41" s="361"/>
      <c r="G41" s="361"/>
      <c r="H41" s="361"/>
      <c r="I41" s="361"/>
      <c r="J41" s="361"/>
      <c r="K41" s="361"/>
      <c r="L41" s="361"/>
      <c r="M41" s="361"/>
      <c r="N41" s="361"/>
      <c r="O41" s="361"/>
      <c r="P41" s="361"/>
      <c r="Q41" s="361"/>
      <c r="R41" s="361"/>
      <c r="S41" s="361"/>
    </row>
    <row r="42" spans="1:19" s="321" customFormat="1" ht="24" customHeight="1">
      <c r="A42" s="297"/>
      <c r="B42" s="297"/>
      <c r="C42" s="297"/>
      <c r="D42" s="297"/>
      <c r="E42" s="297"/>
      <c r="F42" s="297"/>
      <c r="G42" s="297"/>
      <c r="H42" s="297"/>
      <c r="I42" s="297"/>
      <c r="J42" s="297"/>
      <c r="K42" s="297"/>
      <c r="L42" s="297"/>
      <c r="M42" s="297"/>
      <c r="N42" s="297"/>
      <c r="O42" s="297"/>
      <c r="P42" s="297"/>
      <c r="Q42" s="297"/>
      <c r="R42" s="297"/>
      <c r="S42" s="297"/>
    </row>
    <row r="43" spans="1:19" s="297" customFormat="1" ht="24" customHeight="1">
      <c r="A43" s="362" t="s">
        <v>1</v>
      </c>
      <c r="B43" s="364" t="s">
        <v>221</v>
      </c>
      <c r="C43" s="365"/>
      <c r="D43" s="366"/>
      <c r="E43" s="364" t="s">
        <v>222</v>
      </c>
      <c r="F43" s="365"/>
      <c r="G43" s="366"/>
      <c r="H43" s="364" t="s">
        <v>223</v>
      </c>
      <c r="I43" s="365"/>
      <c r="J43" s="366"/>
      <c r="K43" s="364" t="s">
        <v>224</v>
      </c>
      <c r="L43" s="365"/>
      <c r="M43" s="366"/>
      <c r="N43" s="364" t="s">
        <v>225</v>
      </c>
      <c r="O43" s="365"/>
      <c r="P43" s="366"/>
      <c r="Q43" s="364" t="s">
        <v>226</v>
      </c>
      <c r="R43" s="365"/>
      <c r="S43" s="367"/>
    </row>
    <row r="44" spans="1:19" s="297" customFormat="1" ht="24" customHeight="1">
      <c r="A44" s="363"/>
      <c r="B44" s="299">
        <v>2018</v>
      </c>
      <c r="C44" s="299">
        <v>2017</v>
      </c>
      <c r="D44" s="300" t="s">
        <v>227</v>
      </c>
      <c r="E44" s="299">
        <v>2018</v>
      </c>
      <c r="F44" s="299">
        <v>2017</v>
      </c>
      <c r="G44" s="300" t="s">
        <v>227</v>
      </c>
      <c r="H44" s="299">
        <v>2018</v>
      </c>
      <c r="I44" s="299">
        <v>2017</v>
      </c>
      <c r="J44" s="300" t="s">
        <v>227</v>
      </c>
      <c r="K44" s="299">
        <v>2018</v>
      </c>
      <c r="L44" s="299">
        <v>2017</v>
      </c>
      <c r="M44" s="300" t="s">
        <v>227</v>
      </c>
      <c r="N44" s="299">
        <v>2018</v>
      </c>
      <c r="O44" s="299">
        <v>2017</v>
      </c>
      <c r="P44" s="300" t="s">
        <v>227</v>
      </c>
      <c r="Q44" s="299">
        <v>2018</v>
      </c>
      <c r="R44" s="299">
        <v>2017</v>
      </c>
      <c r="S44" s="301" t="s">
        <v>227</v>
      </c>
    </row>
    <row r="45" spans="1:19" s="306" customFormat="1" ht="31.5" customHeight="1">
      <c r="A45" s="302" t="s">
        <v>259</v>
      </c>
      <c r="B45" s="303">
        <v>343259</v>
      </c>
      <c r="C45" s="303">
        <v>331081</v>
      </c>
      <c r="D45" s="304">
        <v>3.6782539620213788</v>
      </c>
      <c r="E45" s="303">
        <v>290342</v>
      </c>
      <c r="F45" s="303">
        <v>285935</v>
      </c>
      <c r="G45" s="304">
        <v>1.5412593771311662</v>
      </c>
      <c r="H45" s="303">
        <v>29898</v>
      </c>
      <c r="I45" s="303">
        <v>29486</v>
      </c>
      <c r="J45" s="304">
        <v>1.3972732822356373</v>
      </c>
      <c r="K45" s="303">
        <v>17811</v>
      </c>
      <c r="L45" s="303">
        <v>10452</v>
      </c>
      <c r="M45" s="304">
        <v>70.40757749712974</v>
      </c>
      <c r="N45" s="303"/>
      <c r="O45" s="303"/>
      <c r="P45" s="304"/>
      <c r="Q45" s="303">
        <v>5208</v>
      </c>
      <c r="R45" s="303">
        <v>5208</v>
      </c>
      <c r="S45" s="305">
        <v>0</v>
      </c>
    </row>
    <row r="46" spans="1:19" ht="24" customHeight="1">
      <c r="A46" s="302" t="s">
        <v>229</v>
      </c>
      <c r="B46" s="303">
        <v>341400</v>
      </c>
      <c r="C46" s="303">
        <v>330805</v>
      </c>
      <c r="D46" s="304">
        <v>3.2</v>
      </c>
      <c r="E46" s="303">
        <v>288483</v>
      </c>
      <c r="F46" s="303">
        <v>285659</v>
      </c>
      <c r="G46" s="304">
        <v>1</v>
      </c>
      <c r="H46" s="303">
        <v>29898</v>
      </c>
      <c r="I46" s="303">
        <v>29486</v>
      </c>
      <c r="J46" s="304">
        <v>1.4</v>
      </c>
      <c r="K46" s="303">
        <v>17811</v>
      </c>
      <c r="L46" s="303">
        <v>10452</v>
      </c>
      <c r="M46" s="304">
        <v>70.4</v>
      </c>
      <c r="N46" s="303"/>
      <c r="O46" s="303"/>
      <c r="P46" s="304"/>
      <c r="Q46" s="303">
        <v>5208</v>
      </c>
      <c r="R46" s="303">
        <v>5208</v>
      </c>
      <c r="S46" s="305">
        <v>0</v>
      </c>
    </row>
    <row r="47" spans="1:19" ht="24" customHeight="1">
      <c r="A47" s="302" t="s">
        <v>230</v>
      </c>
      <c r="B47" s="303">
        <v>1859</v>
      </c>
      <c r="C47" s="303">
        <v>276</v>
      </c>
      <c r="D47" s="304">
        <v>573.5507246376811</v>
      </c>
      <c r="E47" s="303">
        <v>1859</v>
      </c>
      <c r="F47" s="303">
        <v>276</v>
      </c>
      <c r="G47" s="304">
        <v>573.5507246376811</v>
      </c>
      <c r="H47" s="303"/>
      <c r="I47" s="303"/>
      <c r="J47" s="304"/>
      <c r="K47" s="303"/>
      <c r="L47" s="303"/>
      <c r="M47" s="304"/>
      <c r="N47" s="303"/>
      <c r="O47" s="303"/>
      <c r="P47" s="304"/>
      <c r="Q47" s="303"/>
      <c r="R47" s="303"/>
      <c r="S47" s="305"/>
    </row>
    <row r="48" spans="1:19" ht="24" customHeight="1">
      <c r="A48" s="302"/>
      <c r="B48" s="303"/>
      <c r="C48" s="303"/>
      <c r="D48" s="304"/>
      <c r="E48" s="303"/>
      <c r="F48" s="303"/>
      <c r="G48" s="304"/>
      <c r="H48" s="303"/>
      <c r="I48" s="303"/>
      <c r="J48" s="304"/>
      <c r="K48" s="303"/>
      <c r="L48" s="303"/>
      <c r="M48" s="304"/>
      <c r="N48" s="303"/>
      <c r="O48" s="303"/>
      <c r="P48" s="304"/>
      <c r="Q48" s="303"/>
      <c r="R48" s="303"/>
      <c r="S48" s="305"/>
    </row>
    <row r="49" spans="1:19" ht="24" customHeight="1">
      <c r="A49" s="302" t="s">
        <v>260</v>
      </c>
      <c r="B49" s="303">
        <v>165934</v>
      </c>
      <c r="C49" s="303">
        <v>164982</v>
      </c>
      <c r="D49" s="304">
        <v>0.6</v>
      </c>
      <c r="E49" s="303">
        <v>156151</v>
      </c>
      <c r="F49" s="303">
        <v>160866</v>
      </c>
      <c r="G49" s="304">
        <v>-2.9</v>
      </c>
      <c r="H49" s="303"/>
      <c r="I49" s="303"/>
      <c r="J49" s="304"/>
      <c r="K49" s="303">
        <v>9783</v>
      </c>
      <c r="L49" s="303">
        <v>4116</v>
      </c>
      <c r="M49" s="304">
        <v>137.7</v>
      </c>
      <c r="N49" s="303"/>
      <c r="O49" s="303"/>
      <c r="P49" s="304"/>
      <c r="Q49" s="303"/>
      <c r="R49" s="303"/>
      <c r="S49" s="305"/>
    </row>
    <row r="50" spans="1:19" ht="24" customHeight="1">
      <c r="A50" s="307" t="s">
        <v>261</v>
      </c>
      <c r="B50" s="308">
        <v>4972</v>
      </c>
      <c r="C50" s="308">
        <v>4972</v>
      </c>
      <c r="D50" s="309">
        <v>0</v>
      </c>
      <c r="E50" s="308">
        <v>4972</v>
      </c>
      <c r="F50" s="308">
        <v>4972</v>
      </c>
      <c r="G50" s="309">
        <v>0</v>
      </c>
      <c r="H50" s="308"/>
      <c r="I50" s="308"/>
      <c r="J50" s="309"/>
      <c r="K50" s="308"/>
      <c r="L50" s="308"/>
      <c r="M50" s="309"/>
      <c r="N50" s="308"/>
      <c r="O50" s="308"/>
      <c r="P50" s="309"/>
      <c r="Q50" s="308"/>
      <c r="R50" s="308"/>
      <c r="S50" s="310"/>
    </row>
    <row r="51" spans="1:19" ht="24" customHeight="1">
      <c r="A51" s="307" t="s">
        <v>262</v>
      </c>
      <c r="B51" s="308">
        <v>12288</v>
      </c>
      <c r="C51" s="308">
        <v>12514</v>
      </c>
      <c r="D51" s="309">
        <v>-1.8</v>
      </c>
      <c r="E51" s="308">
        <v>12288</v>
      </c>
      <c r="F51" s="308">
        <v>12514</v>
      </c>
      <c r="G51" s="309">
        <v>-1.8</v>
      </c>
      <c r="H51" s="308"/>
      <c r="I51" s="308"/>
      <c r="J51" s="309"/>
      <c r="K51" s="308"/>
      <c r="L51" s="308"/>
      <c r="M51" s="309"/>
      <c r="N51" s="308"/>
      <c r="O51" s="308"/>
      <c r="P51" s="309"/>
      <c r="Q51" s="308"/>
      <c r="R51" s="308"/>
      <c r="S51" s="310"/>
    </row>
    <row r="52" spans="1:19" ht="24" customHeight="1">
      <c r="A52" s="307" t="s">
        <v>263</v>
      </c>
      <c r="B52" s="308">
        <v>35672</v>
      </c>
      <c r="C52" s="308">
        <v>25280</v>
      </c>
      <c r="D52" s="309">
        <v>41.1</v>
      </c>
      <c r="E52" s="308">
        <v>35672</v>
      </c>
      <c r="F52" s="308">
        <v>25280</v>
      </c>
      <c r="G52" s="309">
        <v>41.1</v>
      </c>
      <c r="H52" s="308"/>
      <c r="I52" s="308"/>
      <c r="J52" s="309"/>
      <c r="K52" s="308"/>
      <c r="L52" s="308"/>
      <c r="M52" s="309"/>
      <c r="N52" s="308"/>
      <c r="O52" s="308"/>
      <c r="P52" s="309"/>
      <c r="Q52" s="308"/>
      <c r="R52" s="308"/>
      <c r="S52" s="310"/>
    </row>
    <row r="53" spans="1:19" s="306" customFormat="1" ht="24" customHeight="1">
      <c r="A53" s="307" t="s">
        <v>264</v>
      </c>
      <c r="B53" s="308">
        <v>3614</v>
      </c>
      <c r="C53" s="308">
        <v>3626</v>
      </c>
      <c r="D53" s="309">
        <v>-0.3</v>
      </c>
      <c r="E53" s="308">
        <v>3614</v>
      </c>
      <c r="F53" s="308">
        <v>3626</v>
      </c>
      <c r="G53" s="309">
        <v>-0.3</v>
      </c>
      <c r="H53" s="308"/>
      <c r="I53" s="308"/>
      <c r="J53" s="309"/>
      <c r="K53" s="308"/>
      <c r="L53" s="308"/>
      <c r="M53" s="309"/>
      <c r="N53" s="308"/>
      <c r="O53" s="308"/>
      <c r="P53" s="309"/>
      <c r="Q53" s="308"/>
      <c r="R53" s="308"/>
      <c r="S53" s="310"/>
    </row>
    <row r="54" spans="1:20" ht="24" customHeight="1">
      <c r="A54" s="307" t="s">
        <v>265</v>
      </c>
      <c r="B54" s="308">
        <v>24862</v>
      </c>
      <c r="C54" s="308">
        <v>33138</v>
      </c>
      <c r="D54" s="309">
        <v>-25</v>
      </c>
      <c r="E54" s="308">
        <v>21248</v>
      </c>
      <c r="F54" s="308">
        <v>29022</v>
      </c>
      <c r="G54" s="309">
        <v>-26.8</v>
      </c>
      <c r="H54" s="308"/>
      <c r="I54" s="308"/>
      <c r="J54" s="309"/>
      <c r="K54" s="308">
        <v>3614</v>
      </c>
      <c r="L54" s="308">
        <v>4116</v>
      </c>
      <c r="M54" s="309">
        <v>-12.2</v>
      </c>
      <c r="N54" s="308"/>
      <c r="O54" s="308"/>
      <c r="P54" s="309"/>
      <c r="Q54" s="308"/>
      <c r="R54" s="308"/>
      <c r="S54" s="310"/>
      <c r="T54" s="311">
        <f>K54-L54</f>
        <v>-502</v>
      </c>
    </row>
    <row r="55" spans="1:20" ht="24" customHeight="1">
      <c r="A55" s="307" t="s">
        <v>266</v>
      </c>
      <c r="B55" s="308">
        <v>84526</v>
      </c>
      <c r="C55" s="308">
        <v>85452</v>
      </c>
      <c r="D55" s="309">
        <v>-1.1</v>
      </c>
      <c r="E55" s="308">
        <v>78357</v>
      </c>
      <c r="F55" s="308">
        <v>85452</v>
      </c>
      <c r="G55" s="309">
        <v>-8.3</v>
      </c>
      <c r="H55" s="308"/>
      <c r="I55" s="308"/>
      <c r="J55" s="309"/>
      <c r="K55" s="308">
        <v>6169</v>
      </c>
      <c r="L55" s="308">
        <v>0</v>
      </c>
      <c r="M55" s="309" t="s">
        <v>231</v>
      </c>
      <c r="N55" s="308"/>
      <c r="O55" s="308"/>
      <c r="P55" s="309"/>
      <c r="Q55" s="308"/>
      <c r="R55" s="308"/>
      <c r="S55" s="310"/>
      <c r="T55" s="311">
        <f>K55-L55</f>
        <v>6169</v>
      </c>
    </row>
    <row r="56" spans="1:19" ht="24" customHeight="1">
      <c r="A56" s="307"/>
      <c r="B56" s="308"/>
      <c r="C56" s="308"/>
      <c r="D56" s="309"/>
      <c r="E56" s="308"/>
      <c r="F56" s="308"/>
      <c r="G56" s="309"/>
      <c r="H56" s="308"/>
      <c r="I56" s="308"/>
      <c r="J56" s="309"/>
      <c r="K56" s="308"/>
      <c r="L56" s="308"/>
      <c r="M56" s="309"/>
      <c r="N56" s="308"/>
      <c r="O56" s="308"/>
      <c r="P56" s="309"/>
      <c r="Q56" s="308"/>
      <c r="R56" s="308"/>
      <c r="S56" s="310"/>
    </row>
    <row r="57" spans="1:19" s="306" customFormat="1" ht="24" customHeight="1">
      <c r="A57" s="302" t="s">
        <v>267</v>
      </c>
      <c r="B57" s="303">
        <v>65778</v>
      </c>
      <c r="C57" s="303">
        <v>63956</v>
      </c>
      <c r="D57" s="304">
        <v>2.8</v>
      </c>
      <c r="E57" s="303">
        <v>22644</v>
      </c>
      <c r="F57" s="303">
        <v>22926</v>
      </c>
      <c r="G57" s="304">
        <v>-1.2</v>
      </c>
      <c r="H57" s="303">
        <v>29898</v>
      </c>
      <c r="I57" s="303">
        <v>29486</v>
      </c>
      <c r="J57" s="304">
        <v>1.4</v>
      </c>
      <c r="K57" s="303">
        <v>8028</v>
      </c>
      <c r="L57" s="303">
        <v>6336</v>
      </c>
      <c r="M57" s="304">
        <v>26.7</v>
      </c>
      <c r="N57" s="303"/>
      <c r="O57" s="303"/>
      <c r="P57" s="304"/>
      <c r="Q57" s="303">
        <v>5208</v>
      </c>
      <c r="R57" s="303">
        <v>5208</v>
      </c>
      <c r="S57" s="305">
        <v>0</v>
      </c>
    </row>
    <row r="58" spans="1:19" s="306" customFormat="1" ht="24" customHeight="1">
      <c r="A58" s="307" t="s">
        <v>268</v>
      </c>
      <c r="B58" s="308">
        <v>11002</v>
      </c>
      <c r="C58" s="308">
        <v>10872</v>
      </c>
      <c r="D58" s="309">
        <v>1.2</v>
      </c>
      <c r="E58" s="308">
        <v>2358</v>
      </c>
      <c r="F58" s="308">
        <v>2358</v>
      </c>
      <c r="G58" s="309">
        <v>0</v>
      </c>
      <c r="H58" s="308">
        <v>8644</v>
      </c>
      <c r="I58" s="308">
        <v>8514</v>
      </c>
      <c r="J58" s="309">
        <v>1.5</v>
      </c>
      <c r="K58" s="308"/>
      <c r="L58" s="308"/>
      <c r="M58" s="309"/>
      <c r="N58" s="308"/>
      <c r="O58" s="308"/>
      <c r="P58" s="309"/>
      <c r="Q58" s="308"/>
      <c r="R58" s="308"/>
      <c r="S58" s="310"/>
    </row>
    <row r="59" spans="1:19" ht="24" customHeight="1">
      <c r="A59" s="307" t="s">
        <v>269</v>
      </c>
      <c r="B59" s="308">
        <v>2096</v>
      </c>
      <c r="C59" s="308">
        <v>2096</v>
      </c>
      <c r="D59" s="309">
        <v>0</v>
      </c>
      <c r="E59" s="308"/>
      <c r="F59" s="308"/>
      <c r="G59" s="309"/>
      <c r="H59" s="308">
        <v>2096</v>
      </c>
      <c r="I59" s="308">
        <v>2096</v>
      </c>
      <c r="J59" s="309">
        <v>0</v>
      </c>
      <c r="K59" s="308"/>
      <c r="L59" s="308"/>
      <c r="M59" s="309"/>
      <c r="N59" s="308"/>
      <c r="O59" s="308"/>
      <c r="P59" s="309"/>
      <c r="Q59" s="308"/>
      <c r="R59" s="308"/>
      <c r="S59" s="310"/>
    </row>
    <row r="60" spans="1:19" ht="24" customHeight="1">
      <c r="A60" s="307" t="s">
        <v>270</v>
      </c>
      <c r="B60" s="308">
        <v>1128</v>
      </c>
      <c r="C60" s="308">
        <v>1128</v>
      </c>
      <c r="D60" s="309">
        <v>0</v>
      </c>
      <c r="E60" s="308">
        <v>1128</v>
      </c>
      <c r="F60" s="308">
        <v>1128</v>
      </c>
      <c r="G60" s="309">
        <v>0</v>
      </c>
      <c r="H60" s="308"/>
      <c r="I60" s="308"/>
      <c r="J60" s="309"/>
      <c r="K60" s="308"/>
      <c r="L60" s="308"/>
      <c r="M60" s="309"/>
      <c r="N60" s="308"/>
      <c r="O60" s="308"/>
      <c r="P60" s="309"/>
      <c r="Q60" s="308"/>
      <c r="R60" s="308"/>
      <c r="S60" s="310"/>
    </row>
    <row r="61" spans="1:19" ht="24" customHeight="1">
      <c r="A61" s="307" t="s">
        <v>271</v>
      </c>
      <c r="B61" s="308">
        <v>51552</v>
      </c>
      <c r="C61" s="308">
        <v>49860</v>
      </c>
      <c r="D61" s="309">
        <v>3.4</v>
      </c>
      <c r="E61" s="308">
        <v>19158</v>
      </c>
      <c r="F61" s="308">
        <v>19440</v>
      </c>
      <c r="G61" s="309">
        <v>-1.5</v>
      </c>
      <c r="H61" s="308">
        <v>19158</v>
      </c>
      <c r="I61" s="308">
        <v>18876</v>
      </c>
      <c r="J61" s="309">
        <v>1.5</v>
      </c>
      <c r="K61" s="308">
        <v>8028</v>
      </c>
      <c r="L61" s="308">
        <v>6336</v>
      </c>
      <c r="M61" s="309">
        <v>26.7</v>
      </c>
      <c r="N61" s="308"/>
      <c r="O61" s="308"/>
      <c r="P61" s="309"/>
      <c r="Q61" s="308">
        <v>5208</v>
      </c>
      <c r="R61" s="308">
        <v>5208</v>
      </c>
      <c r="S61" s="310">
        <v>0</v>
      </c>
    </row>
    <row r="62" spans="1:19" ht="24" customHeight="1">
      <c r="A62" s="307"/>
      <c r="B62" s="308"/>
      <c r="C62" s="308"/>
      <c r="D62" s="309"/>
      <c r="E62" s="308"/>
      <c r="F62" s="308"/>
      <c r="G62" s="309"/>
      <c r="H62" s="308"/>
      <c r="I62" s="308"/>
      <c r="J62" s="309"/>
      <c r="K62" s="308"/>
      <c r="L62" s="308"/>
      <c r="M62" s="309"/>
      <c r="N62" s="308"/>
      <c r="O62" s="308"/>
      <c r="P62" s="309"/>
      <c r="Q62" s="308"/>
      <c r="R62" s="308"/>
      <c r="S62" s="310"/>
    </row>
    <row r="63" spans="1:19" ht="24" customHeight="1">
      <c r="A63" s="302" t="s">
        <v>272</v>
      </c>
      <c r="B63" s="303">
        <v>41689</v>
      </c>
      <c r="C63" s="303">
        <v>39954</v>
      </c>
      <c r="D63" s="304">
        <v>4.3</v>
      </c>
      <c r="E63" s="303">
        <v>41689</v>
      </c>
      <c r="F63" s="303">
        <v>39954</v>
      </c>
      <c r="G63" s="304">
        <v>4.3</v>
      </c>
      <c r="H63" s="303"/>
      <c r="I63" s="303"/>
      <c r="J63" s="304"/>
      <c r="K63" s="303"/>
      <c r="L63" s="303"/>
      <c r="M63" s="304"/>
      <c r="N63" s="303"/>
      <c r="O63" s="303"/>
      <c r="P63" s="304"/>
      <c r="Q63" s="303"/>
      <c r="R63" s="303"/>
      <c r="S63" s="305"/>
    </row>
    <row r="64" spans="1:19" ht="24" customHeight="1">
      <c r="A64" s="307" t="s">
        <v>273</v>
      </c>
      <c r="B64" s="308">
        <v>6695</v>
      </c>
      <c r="C64" s="308">
        <v>6807</v>
      </c>
      <c r="D64" s="309">
        <v>-1.6</v>
      </c>
      <c r="E64" s="308">
        <v>6695</v>
      </c>
      <c r="F64" s="308">
        <v>6807</v>
      </c>
      <c r="G64" s="309">
        <v>-1.6</v>
      </c>
      <c r="H64" s="308"/>
      <c r="I64" s="308"/>
      <c r="J64" s="309"/>
      <c r="K64" s="308"/>
      <c r="L64" s="308"/>
      <c r="M64" s="309"/>
      <c r="N64" s="308"/>
      <c r="O64" s="308"/>
      <c r="P64" s="309"/>
      <c r="Q64" s="308"/>
      <c r="R64" s="308"/>
      <c r="S64" s="310"/>
    </row>
    <row r="65" spans="1:19" s="306" customFormat="1" ht="24" customHeight="1">
      <c r="A65" s="307" t="s">
        <v>274</v>
      </c>
      <c r="B65" s="308">
        <v>26826</v>
      </c>
      <c r="C65" s="308">
        <v>25423</v>
      </c>
      <c r="D65" s="309">
        <v>5.5</v>
      </c>
      <c r="E65" s="308">
        <v>26826</v>
      </c>
      <c r="F65" s="308">
        <v>25423</v>
      </c>
      <c r="G65" s="309">
        <v>5.5</v>
      </c>
      <c r="H65" s="308"/>
      <c r="I65" s="308"/>
      <c r="J65" s="309"/>
      <c r="K65" s="308"/>
      <c r="L65" s="308"/>
      <c r="M65" s="309"/>
      <c r="N65" s="308"/>
      <c r="O65" s="308"/>
      <c r="P65" s="309"/>
      <c r="Q65" s="308"/>
      <c r="R65" s="308"/>
      <c r="S65" s="310"/>
    </row>
    <row r="66" spans="1:19" ht="24" customHeight="1">
      <c r="A66" s="307" t="s">
        <v>275</v>
      </c>
      <c r="B66" s="308">
        <v>5720</v>
      </c>
      <c r="C66" s="308">
        <v>5240</v>
      </c>
      <c r="D66" s="309">
        <v>9.2</v>
      </c>
      <c r="E66" s="308">
        <v>5720</v>
      </c>
      <c r="F66" s="308">
        <v>5240</v>
      </c>
      <c r="G66" s="309">
        <v>9.2</v>
      </c>
      <c r="H66" s="308"/>
      <c r="I66" s="308"/>
      <c r="J66" s="309"/>
      <c r="K66" s="308"/>
      <c r="L66" s="308"/>
      <c r="M66" s="309"/>
      <c r="N66" s="308"/>
      <c r="O66" s="308"/>
      <c r="P66" s="309"/>
      <c r="Q66" s="308"/>
      <c r="R66" s="308"/>
      <c r="S66" s="310"/>
    </row>
    <row r="67" spans="1:19" ht="24" customHeight="1">
      <c r="A67" s="307" t="s">
        <v>276</v>
      </c>
      <c r="B67" s="308">
        <v>2448</v>
      </c>
      <c r="C67" s="308">
        <v>2484</v>
      </c>
      <c r="D67" s="309">
        <v>-1.4</v>
      </c>
      <c r="E67" s="308">
        <v>2448</v>
      </c>
      <c r="F67" s="308">
        <v>2484</v>
      </c>
      <c r="G67" s="309">
        <v>-1.4</v>
      </c>
      <c r="H67" s="308"/>
      <c r="I67" s="308"/>
      <c r="J67" s="309"/>
      <c r="K67" s="308"/>
      <c r="L67" s="308"/>
      <c r="M67" s="309"/>
      <c r="N67" s="308"/>
      <c r="O67" s="308"/>
      <c r="P67" s="309"/>
      <c r="Q67" s="308"/>
      <c r="R67" s="308"/>
      <c r="S67" s="310"/>
    </row>
    <row r="68" spans="1:19" ht="24" customHeight="1">
      <c r="A68" s="307"/>
      <c r="B68" s="308"/>
      <c r="C68" s="308"/>
      <c r="D68" s="309"/>
      <c r="E68" s="308"/>
      <c r="F68" s="308"/>
      <c r="G68" s="309"/>
      <c r="H68" s="308"/>
      <c r="I68" s="308"/>
      <c r="J68" s="309"/>
      <c r="K68" s="308"/>
      <c r="L68" s="308"/>
      <c r="M68" s="309"/>
      <c r="N68" s="308"/>
      <c r="O68" s="308"/>
      <c r="P68" s="309"/>
      <c r="Q68" s="308"/>
      <c r="R68" s="308"/>
      <c r="S68" s="310"/>
    </row>
    <row r="69" spans="1:19" ht="24" customHeight="1">
      <c r="A69" s="302" t="s">
        <v>277</v>
      </c>
      <c r="B69" s="303">
        <v>41091</v>
      </c>
      <c r="C69" s="303">
        <v>38088</v>
      </c>
      <c r="D69" s="304">
        <v>7.9</v>
      </c>
      <c r="E69" s="303">
        <v>41091</v>
      </c>
      <c r="F69" s="303">
        <v>38088</v>
      </c>
      <c r="G69" s="304">
        <v>7.9</v>
      </c>
      <c r="H69" s="303"/>
      <c r="I69" s="303"/>
      <c r="J69" s="304"/>
      <c r="K69" s="303"/>
      <c r="L69" s="303"/>
      <c r="M69" s="304"/>
      <c r="N69" s="303"/>
      <c r="O69" s="303"/>
      <c r="P69" s="304"/>
      <c r="Q69" s="303"/>
      <c r="R69" s="303"/>
      <c r="S69" s="305"/>
    </row>
    <row r="70" spans="1:19" ht="24" customHeight="1">
      <c r="A70" s="307" t="s">
        <v>278</v>
      </c>
      <c r="B70" s="308">
        <v>10786</v>
      </c>
      <c r="C70" s="308">
        <v>7540</v>
      </c>
      <c r="D70" s="309">
        <v>43.1</v>
      </c>
      <c r="E70" s="308">
        <v>10786</v>
      </c>
      <c r="F70" s="308">
        <v>7540</v>
      </c>
      <c r="G70" s="309">
        <v>43.1</v>
      </c>
      <c r="H70" s="308"/>
      <c r="I70" s="308"/>
      <c r="J70" s="309"/>
      <c r="K70" s="308"/>
      <c r="L70" s="308"/>
      <c r="M70" s="309"/>
      <c r="N70" s="308"/>
      <c r="O70" s="308"/>
      <c r="P70" s="309"/>
      <c r="Q70" s="308"/>
      <c r="R70" s="308"/>
      <c r="S70" s="310"/>
    </row>
    <row r="71" spans="1:19" s="306" customFormat="1" ht="24" customHeight="1">
      <c r="A71" s="307" t="s">
        <v>279</v>
      </c>
      <c r="B71" s="308">
        <v>3892</v>
      </c>
      <c r="C71" s="308">
        <v>3614</v>
      </c>
      <c r="D71" s="309">
        <v>7.7</v>
      </c>
      <c r="E71" s="308">
        <v>3892</v>
      </c>
      <c r="F71" s="308">
        <v>3614</v>
      </c>
      <c r="G71" s="309">
        <v>7.7</v>
      </c>
      <c r="H71" s="308"/>
      <c r="I71" s="308"/>
      <c r="J71" s="309"/>
      <c r="K71" s="308"/>
      <c r="L71" s="308"/>
      <c r="M71" s="309"/>
      <c r="N71" s="308"/>
      <c r="O71" s="308"/>
      <c r="P71" s="309"/>
      <c r="Q71" s="308"/>
      <c r="R71" s="308"/>
      <c r="S71" s="310"/>
    </row>
    <row r="72" spans="1:19" ht="24" customHeight="1">
      <c r="A72" s="307" t="s">
        <v>280</v>
      </c>
      <c r="B72" s="308">
        <v>4355</v>
      </c>
      <c r="C72" s="308">
        <v>4690</v>
      </c>
      <c r="D72" s="309">
        <v>-7.1</v>
      </c>
      <c r="E72" s="308">
        <v>4355</v>
      </c>
      <c r="F72" s="308">
        <v>4690</v>
      </c>
      <c r="G72" s="309">
        <v>-7.1</v>
      </c>
      <c r="H72" s="308"/>
      <c r="I72" s="308"/>
      <c r="J72" s="309"/>
      <c r="K72" s="308"/>
      <c r="L72" s="308"/>
      <c r="M72" s="309"/>
      <c r="N72" s="308"/>
      <c r="O72" s="308"/>
      <c r="P72" s="309"/>
      <c r="Q72" s="308"/>
      <c r="R72" s="308"/>
      <c r="S72" s="310"/>
    </row>
    <row r="73" spans="1:19" ht="24" customHeight="1">
      <c r="A73" s="307" t="s">
        <v>281</v>
      </c>
      <c r="B73" s="308">
        <v>22058</v>
      </c>
      <c r="C73" s="308">
        <v>22244</v>
      </c>
      <c r="D73" s="309">
        <v>-0.8</v>
      </c>
      <c r="E73" s="308">
        <v>22058</v>
      </c>
      <c r="F73" s="308">
        <v>22244</v>
      </c>
      <c r="G73" s="309">
        <v>-0.8</v>
      </c>
      <c r="H73" s="308"/>
      <c r="I73" s="308"/>
      <c r="J73" s="309"/>
      <c r="K73" s="308"/>
      <c r="L73" s="308"/>
      <c r="M73" s="309"/>
      <c r="N73" s="308"/>
      <c r="O73" s="308"/>
      <c r="P73" s="309"/>
      <c r="Q73" s="308"/>
      <c r="R73" s="308"/>
      <c r="S73" s="310"/>
    </row>
    <row r="74" spans="1:19" ht="24" customHeight="1">
      <c r="A74" s="307"/>
      <c r="B74" s="308"/>
      <c r="C74" s="308"/>
      <c r="D74" s="309"/>
      <c r="E74" s="308"/>
      <c r="F74" s="308"/>
      <c r="G74" s="309"/>
      <c r="H74" s="308"/>
      <c r="I74" s="308"/>
      <c r="J74" s="309"/>
      <c r="K74" s="308"/>
      <c r="L74" s="308"/>
      <c r="M74" s="309"/>
      <c r="N74" s="308"/>
      <c r="O74" s="308"/>
      <c r="P74" s="309"/>
      <c r="Q74" s="308"/>
      <c r="R74" s="308"/>
      <c r="S74" s="310"/>
    </row>
    <row r="75" spans="1:19" ht="24" customHeight="1">
      <c r="A75" s="302" t="s">
        <v>282</v>
      </c>
      <c r="B75" s="303">
        <v>26908</v>
      </c>
      <c r="C75" s="303">
        <v>23825</v>
      </c>
      <c r="D75" s="304">
        <v>12.9</v>
      </c>
      <c r="E75" s="303">
        <v>26908</v>
      </c>
      <c r="F75" s="303">
        <v>23825</v>
      </c>
      <c r="G75" s="304">
        <v>12.9</v>
      </c>
      <c r="H75" s="303"/>
      <c r="I75" s="303"/>
      <c r="J75" s="304"/>
      <c r="K75" s="303"/>
      <c r="L75" s="303"/>
      <c r="M75" s="304"/>
      <c r="N75" s="303"/>
      <c r="O75" s="303"/>
      <c r="P75" s="304"/>
      <c r="Q75" s="303"/>
      <c r="R75" s="303"/>
      <c r="S75" s="305"/>
    </row>
    <row r="76" spans="1:19" ht="24" customHeight="1">
      <c r="A76" s="307" t="s">
        <v>283</v>
      </c>
      <c r="B76" s="308">
        <v>820</v>
      </c>
      <c r="C76" s="308">
        <v>820</v>
      </c>
      <c r="D76" s="309">
        <v>0</v>
      </c>
      <c r="E76" s="308">
        <v>820</v>
      </c>
      <c r="F76" s="308">
        <v>820</v>
      </c>
      <c r="G76" s="309">
        <v>0</v>
      </c>
      <c r="H76" s="308"/>
      <c r="I76" s="308"/>
      <c r="J76" s="309"/>
      <c r="K76" s="308"/>
      <c r="L76" s="308"/>
      <c r="M76" s="309"/>
      <c r="N76" s="308"/>
      <c r="O76" s="308"/>
      <c r="P76" s="309"/>
      <c r="Q76" s="308"/>
      <c r="R76" s="308"/>
      <c r="S76" s="310"/>
    </row>
    <row r="77" spans="1:19" ht="24" customHeight="1">
      <c r="A77" s="307" t="s">
        <v>284</v>
      </c>
      <c r="B77" s="308">
        <v>488</v>
      </c>
      <c r="C77" s="308">
        <v>460</v>
      </c>
      <c r="D77" s="309">
        <v>6.1</v>
      </c>
      <c r="E77" s="308">
        <v>488</v>
      </c>
      <c r="F77" s="308">
        <v>460</v>
      </c>
      <c r="G77" s="309">
        <v>6.1</v>
      </c>
      <c r="H77" s="308"/>
      <c r="I77" s="308"/>
      <c r="J77" s="309"/>
      <c r="K77" s="308"/>
      <c r="L77" s="308"/>
      <c r="M77" s="309"/>
      <c r="N77" s="308"/>
      <c r="O77" s="308"/>
      <c r="P77" s="309"/>
      <c r="Q77" s="308"/>
      <c r="R77" s="308"/>
      <c r="S77" s="310"/>
    </row>
    <row r="78" spans="1:19" ht="24" customHeight="1">
      <c r="A78" s="307" t="s">
        <v>285</v>
      </c>
      <c r="B78" s="308">
        <v>11284</v>
      </c>
      <c r="C78" s="308">
        <v>10664</v>
      </c>
      <c r="D78" s="309">
        <v>5.8</v>
      </c>
      <c r="E78" s="308">
        <v>11284</v>
      </c>
      <c r="F78" s="308">
        <v>10664</v>
      </c>
      <c r="G78" s="309">
        <v>5.8</v>
      </c>
      <c r="H78" s="308"/>
      <c r="I78" s="308"/>
      <c r="J78" s="309"/>
      <c r="K78" s="308"/>
      <c r="L78" s="308"/>
      <c r="M78" s="309"/>
      <c r="N78" s="308"/>
      <c r="O78" s="308"/>
      <c r="P78" s="309"/>
      <c r="Q78" s="308"/>
      <c r="R78" s="308"/>
      <c r="S78" s="310"/>
    </row>
    <row r="79" spans="1:19" ht="24" customHeight="1">
      <c r="A79" s="307" t="s">
        <v>286</v>
      </c>
      <c r="B79" s="308">
        <v>2822</v>
      </c>
      <c r="C79" s="308">
        <v>2324</v>
      </c>
      <c r="D79" s="309">
        <v>21.4</v>
      </c>
      <c r="E79" s="308">
        <v>2822</v>
      </c>
      <c r="F79" s="308">
        <v>2324</v>
      </c>
      <c r="G79" s="309">
        <v>21.4</v>
      </c>
      <c r="H79" s="308"/>
      <c r="I79" s="308"/>
      <c r="J79" s="309"/>
      <c r="K79" s="308"/>
      <c r="L79" s="308"/>
      <c r="M79" s="309"/>
      <c r="N79" s="308"/>
      <c r="O79" s="308"/>
      <c r="P79" s="309"/>
      <c r="Q79" s="308"/>
      <c r="R79" s="308"/>
      <c r="S79" s="310"/>
    </row>
    <row r="80" spans="1:19" ht="24" customHeight="1">
      <c r="A80" s="307" t="s">
        <v>287</v>
      </c>
      <c r="B80" s="308">
        <v>6946</v>
      </c>
      <c r="C80" s="308">
        <v>5394</v>
      </c>
      <c r="D80" s="309">
        <v>28.8</v>
      </c>
      <c r="E80" s="308">
        <v>6946</v>
      </c>
      <c r="F80" s="308">
        <v>5394</v>
      </c>
      <c r="G80" s="309">
        <v>28.8</v>
      </c>
      <c r="H80" s="308"/>
      <c r="I80" s="308"/>
      <c r="J80" s="309"/>
      <c r="K80" s="308"/>
      <c r="L80" s="308"/>
      <c r="M80" s="309"/>
      <c r="N80" s="308"/>
      <c r="O80" s="308"/>
      <c r="P80" s="309"/>
      <c r="Q80" s="308"/>
      <c r="R80" s="308"/>
      <c r="S80" s="310"/>
    </row>
    <row r="81" spans="1:19" ht="24" customHeight="1">
      <c r="A81" s="307" t="s">
        <v>288</v>
      </c>
      <c r="B81" s="308">
        <v>656</v>
      </c>
      <c r="C81" s="308">
        <v>656</v>
      </c>
      <c r="D81" s="309">
        <v>0</v>
      </c>
      <c r="E81" s="308">
        <v>656</v>
      </c>
      <c r="F81" s="308">
        <v>656</v>
      </c>
      <c r="G81" s="309">
        <v>0</v>
      </c>
      <c r="H81" s="308"/>
      <c r="I81" s="308"/>
      <c r="J81" s="309"/>
      <c r="K81" s="308"/>
      <c r="L81" s="308"/>
      <c r="M81" s="309"/>
      <c r="N81" s="308"/>
      <c r="O81" s="308"/>
      <c r="P81" s="309"/>
      <c r="Q81" s="308"/>
      <c r="R81" s="308"/>
      <c r="S81" s="310"/>
    </row>
    <row r="82" spans="1:19" ht="24" customHeight="1">
      <c r="A82" s="307" t="s">
        <v>289</v>
      </c>
      <c r="B82" s="308">
        <v>2502</v>
      </c>
      <c r="C82" s="308">
        <v>2331</v>
      </c>
      <c r="D82" s="309">
        <v>7.3</v>
      </c>
      <c r="E82" s="308">
        <v>2502</v>
      </c>
      <c r="F82" s="308">
        <v>2331</v>
      </c>
      <c r="G82" s="309">
        <v>7.3</v>
      </c>
      <c r="H82" s="308"/>
      <c r="I82" s="308"/>
      <c r="J82" s="309"/>
      <c r="K82" s="308"/>
      <c r="L82" s="308"/>
      <c r="M82" s="309"/>
      <c r="N82" s="308"/>
      <c r="O82" s="308"/>
      <c r="P82" s="309"/>
      <c r="Q82" s="308"/>
      <c r="R82" s="308"/>
      <c r="S82" s="310"/>
    </row>
    <row r="83" spans="1:19" ht="24" customHeight="1">
      <c r="A83" s="312" t="s">
        <v>290</v>
      </c>
      <c r="B83" s="313">
        <v>1390</v>
      </c>
      <c r="C83" s="313">
        <v>1176</v>
      </c>
      <c r="D83" s="314">
        <v>18.2</v>
      </c>
      <c r="E83" s="313">
        <v>1390</v>
      </c>
      <c r="F83" s="313">
        <v>1176</v>
      </c>
      <c r="G83" s="314">
        <v>18.2</v>
      </c>
      <c r="H83" s="313"/>
      <c r="I83" s="313"/>
      <c r="J83" s="314"/>
      <c r="K83" s="313"/>
      <c r="L83" s="313"/>
      <c r="M83" s="314"/>
      <c r="N83" s="313"/>
      <c r="O83" s="313"/>
      <c r="P83" s="314"/>
      <c r="Q83" s="313"/>
      <c r="R83" s="313"/>
      <c r="S83" s="315"/>
    </row>
    <row r="84" spans="1:19" ht="24" customHeight="1">
      <c r="A84" s="368" t="s">
        <v>257</v>
      </c>
      <c r="B84" s="368"/>
      <c r="C84" s="368"/>
      <c r="D84" s="368"/>
      <c r="E84" s="368"/>
      <c r="F84" s="368"/>
      <c r="G84" s="368"/>
      <c r="H84" s="368"/>
      <c r="I84" s="368"/>
      <c r="J84" s="368"/>
      <c r="K84" s="368"/>
      <c r="L84" s="368"/>
      <c r="M84" s="368"/>
      <c r="N84" s="368"/>
      <c r="O84" s="368"/>
      <c r="P84" s="322"/>
      <c r="Q84" s="323"/>
      <c r="R84" s="323"/>
      <c r="S84" s="322"/>
    </row>
    <row r="85" spans="1:19" ht="24" customHeight="1">
      <c r="A85" s="369"/>
      <c r="B85" s="369"/>
      <c r="C85" s="369"/>
      <c r="D85" s="369"/>
      <c r="E85" s="369"/>
      <c r="F85" s="369"/>
      <c r="G85" s="369"/>
      <c r="H85" s="369"/>
      <c r="I85" s="369"/>
      <c r="J85" s="369"/>
      <c r="K85" s="369"/>
      <c r="L85" s="369"/>
      <c r="M85" s="369"/>
      <c r="N85" s="369"/>
      <c r="O85" s="369"/>
      <c r="P85" s="324"/>
      <c r="Q85" s="324"/>
      <c r="R85" s="324"/>
      <c r="S85" s="324"/>
    </row>
    <row r="86" ht="24" customHeight="1"/>
    <row r="87" spans="1:19" s="321" customFormat="1" ht="24" customHeight="1">
      <c r="A87" s="311"/>
      <c r="B87" s="311"/>
      <c r="C87" s="311"/>
      <c r="D87" s="325"/>
      <c r="E87" s="311"/>
      <c r="F87" s="311"/>
      <c r="G87" s="325"/>
      <c r="H87" s="311"/>
      <c r="I87" s="311"/>
      <c r="J87" s="325"/>
      <c r="K87" s="311"/>
      <c r="L87" s="311"/>
      <c r="M87" s="325"/>
      <c r="N87" s="311"/>
      <c r="O87" s="311"/>
      <c r="P87" s="325"/>
      <c r="Q87" s="311"/>
      <c r="R87" s="311"/>
      <c r="S87" s="325"/>
    </row>
    <row r="88" spans="1:19" s="321" customFormat="1" ht="24" customHeight="1">
      <c r="A88" s="361" t="s">
        <v>258</v>
      </c>
      <c r="B88" s="361"/>
      <c r="C88" s="361"/>
      <c r="D88" s="361"/>
      <c r="E88" s="361"/>
      <c r="F88" s="361"/>
      <c r="G88" s="361"/>
      <c r="H88" s="361"/>
      <c r="I88" s="361"/>
      <c r="J88" s="361"/>
      <c r="K88" s="361"/>
      <c r="L88" s="361"/>
      <c r="M88" s="361"/>
      <c r="N88" s="361"/>
      <c r="O88" s="361"/>
      <c r="P88" s="361"/>
      <c r="Q88" s="361"/>
      <c r="R88" s="361"/>
      <c r="S88" s="361"/>
    </row>
    <row r="89" spans="1:19" s="321" customFormat="1" ht="24" customHeight="1">
      <c r="A89" s="297"/>
      <c r="B89" s="297"/>
      <c r="C89" s="297"/>
      <c r="D89" s="297"/>
      <c r="E89" s="297"/>
      <c r="F89" s="297"/>
      <c r="G89" s="297"/>
      <c r="H89" s="297"/>
      <c r="I89" s="297"/>
      <c r="J89" s="297"/>
      <c r="K89" s="297"/>
      <c r="L89" s="297"/>
      <c r="M89" s="297"/>
      <c r="N89" s="297"/>
      <c r="O89" s="297"/>
      <c r="P89" s="297"/>
      <c r="Q89" s="297"/>
      <c r="R89" s="297"/>
      <c r="S89" s="297"/>
    </row>
    <row r="90" spans="1:19" s="321" customFormat="1" ht="24" customHeight="1">
      <c r="A90" s="362" t="s">
        <v>291</v>
      </c>
      <c r="B90" s="364" t="s">
        <v>221</v>
      </c>
      <c r="C90" s="365"/>
      <c r="D90" s="366"/>
      <c r="E90" s="364" t="s">
        <v>222</v>
      </c>
      <c r="F90" s="365"/>
      <c r="G90" s="366"/>
      <c r="H90" s="364" t="s">
        <v>223</v>
      </c>
      <c r="I90" s="365"/>
      <c r="J90" s="366"/>
      <c r="K90" s="364" t="s">
        <v>224</v>
      </c>
      <c r="L90" s="365"/>
      <c r="M90" s="366"/>
      <c r="N90" s="364" t="s">
        <v>225</v>
      </c>
      <c r="O90" s="365"/>
      <c r="P90" s="366"/>
      <c r="Q90" s="364" t="s">
        <v>226</v>
      </c>
      <c r="R90" s="365"/>
      <c r="S90" s="367"/>
    </row>
    <row r="91" spans="1:19" s="306" customFormat="1" ht="24" customHeight="1">
      <c r="A91" s="363"/>
      <c r="B91" s="299">
        <v>2018</v>
      </c>
      <c r="C91" s="299">
        <v>2017</v>
      </c>
      <c r="D91" s="300" t="s">
        <v>227</v>
      </c>
      <c r="E91" s="299">
        <v>2018</v>
      </c>
      <c r="F91" s="299">
        <v>2017</v>
      </c>
      <c r="G91" s="300" t="s">
        <v>227</v>
      </c>
      <c r="H91" s="299">
        <v>2018</v>
      </c>
      <c r="I91" s="299">
        <v>2017</v>
      </c>
      <c r="J91" s="300" t="s">
        <v>227</v>
      </c>
      <c r="K91" s="299">
        <v>2018</v>
      </c>
      <c r="L91" s="299">
        <v>2017</v>
      </c>
      <c r="M91" s="300" t="s">
        <v>227</v>
      </c>
      <c r="N91" s="299">
        <v>2018</v>
      </c>
      <c r="O91" s="299">
        <v>2017</v>
      </c>
      <c r="P91" s="300" t="s">
        <v>227</v>
      </c>
      <c r="Q91" s="299">
        <v>2018</v>
      </c>
      <c r="R91" s="299">
        <v>2017</v>
      </c>
      <c r="S91" s="301" t="s">
        <v>227</v>
      </c>
    </row>
    <row r="92" spans="1:19" s="306" customFormat="1" ht="24" customHeight="1">
      <c r="A92" s="302" t="s">
        <v>228</v>
      </c>
      <c r="B92" s="303">
        <v>3302061</v>
      </c>
      <c r="C92" s="303">
        <v>2987920</v>
      </c>
      <c r="D92" s="304">
        <v>10.513701839406679</v>
      </c>
      <c r="E92" s="303">
        <v>2033351</v>
      </c>
      <c r="F92" s="303">
        <v>1946611</v>
      </c>
      <c r="G92" s="304">
        <v>4.455949339647212</v>
      </c>
      <c r="H92" s="303">
        <v>665446</v>
      </c>
      <c r="I92" s="303">
        <v>607606</v>
      </c>
      <c r="J92" s="304">
        <v>9.519326668926903</v>
      </c>
      <c r="K92" s="303">
        <v>334112</v>
      </c>
      <c r="L92" s="303">
        <v>256646</v>
      </c>
      <c r="M92" s="304">
        <v>30.183988840659897</v>
      </c>
      <c r="N92" s="303">
        <v>14953</v>
      </c>
      <c r="O92" s="303">
        <v>9472</v>
      </c>
      <c r="P92" s="304">
        <v>57.86528716216216</v>
      </c>
      <c r="Q92" s="303">
        <v>254199</v>
      </c>
      <c r="R92" s="303">
        <v>167585</v>
      </c>
      <c r="S92" s="305">
        <v>51.68362323596981</v>
      </c>
    </row>
    <row r="93" spans="1:19" s="306" customFormat="1" ht="24" customHeight="1">
      <c r="A93" s="302" t="s">
        <v>229</v>
      </c>
      <c r="B93" s="303">
        <v>3282207</v>
      </c>
      <c r="C93" s="303">
        <v>2966915</v>
      </c>
      <c r="D93" s="304">
        <v>10.6</v>
      </c>
      <c r="E93" s="303">
        <v>2014400</v>
      </c>
      <c r="F93" s="303">
        <v>1927288</v>
      </c>
      <c r="G93" s="304">
        <v>4.5</v>
      </c>
      <c r="H93" s="303">
        <v>665084</v>
      </c>
      <c r="I93" s="303">
        <v>607234</v>
      </c>
      <c r="J93" s="304">
        <v>9.5</v>
      </c>
      <c r="K93" s="303">
        <v>333571</v>
      </c>
      <c r="L93" s="303">
        <v>255813</v>
      </c>
      <c r="M93" s="304">
        <v>30.4</v>
      </c>
      <c r="N93" s="303">
        <v>14953</v>
      </c>
      <c r="O93" s="303">
        <v>9472</v>
      </c>
      <c r="P93" s="304">
        <v>57.9</v>
      </c>
      <c r="Q93" s="303">
        <v>254199</v>
      </c>
      <c r="R93" s="303">
        <v>167108</v>
      </c>
      <c r="S93" s="305">
        <v>52.1</v>
      </c>
    </row>
    <row r="94" spans="1:19" ht="24" customHeight="1">
      <c r="A94" s="302" t="s">
        <v>230</v>
      </c>
      <c r="B94" s="303">
        <v>19854</v>
      </c>
      <c r="C94" s="303">
        <v>21005</v>
      </c>
      <c r="D94" s="304">
        <v>-5.479647702927874</v>
      </c>
      <c r="E94" s="303">
        <v>18951</v>
      </c>
      <c r="F94" s="303">
        <v>19323</v>
      </c>
      <c r="G94" s="304">
        <v>-1.9251668995497593</v>
      </c>
      <c r="H94" s="303">
        <v>362</v>
      </c>
      <c r="I94" s="303">
        <v>372</v>
      </c>
      <c r="J94" s="304">
        <v>-2.6881720430107525</v>
      </c>
      <c r="K94" s="303">
        <v>541</v>
      </c>
      <c r="L94" s="303">
        <v>833</v>
      </c>
      <c r="M94" s="304">
        <v>-35.05402160864346</v>
      </c>
      <c r="N94" s="303"/>
      <c r="O94" s="303"/>
      <c r="P94" s="304"/>
      <c r="Q94" s="303">
        <v>0</v>
      </c>
      <c r="R94" s="303">
        <v>477</v>
      </c>
      <c r="S94" s="305">
        <v>-100</v>
      </c>
    </row>
    <row r="95" spans="1:19" ht="24" customHeight="1">
      <c r="A95" s="302"/>
      <c r="B95" s="303"/>
      <c r="C95" s="303"/>
      <c r="D95" s="304"/>
      <c r="E95" s="303"/>
      <c r="F95" s="303"/>
      <c r="G95" s="304"/>
      <c r="H95" s="303"/>
      <c r="I95" s="303"/>
      <c r="J95" s="304"/>
      <c r="K95" s="303"/>
      <c r="L95" s="303"/>
      <c r="M95" s="304"/>
      <c r="N95" s="303"/>
      <c r="O95" s="303"/>
      <c r="P95" s="304"/>
      <c r="Q95" s="303"/>
      <c r="R95" s="303"/>
      <c r="S95" s="305"/>
    </row>
    <row r="96" spans="1:19" ht="24" customHeight="1">
      <c r="A96" s="302" t="s">
        <v>232</v>
      </c>
      <c r="B96" s="303">
        <v>2274133</v>
      </c>
      <c r="C96" s="303">
        <v>1996549</v>
      </c>
      <c r="D96" s="304">
        <v>13.903189954266088</v>
      </c>
      <c r="E96" s="303">
        <v>1157979</v>
      </c>
      <c r="F96" s="303">
        <v>1086532</v>
      </c>
      <c r="G96" s="304">
        <v>6.5756922023465485</v>
      </c>
      <c r="H96" s="303">
        <v>578936</v>
      </c>
      <c r="I96" s="303">
        <v>521404</v>
      </c>
      <c r="J96" s="304">
        <v>11.034054207485942</v>
      </c>
      <c r="K96" s="303">
        <v>283186</v>
      </c>
      <c r="L96" s="303">
        <v>226676</v>
      </c>
      <c r="M96" s="304">
        <v>24.929855829465847</v>
      </c>
      <c r="N96" s="303">
        <v>14953</v>
      </c>
      <c r="O96" s="303">
        <v>9472</v>
      </c>
      <c r="P96" s="304">
        <v>57.86528716216216</v>
      </c>
      <c r="Q96" s="303">
        <v>239079</v>
      </c>
      <c r="R96" s="303">
        <v>152465</v>
      </c>
      <c r="S96" s="305">
        <v>56.80910372872463</v>
      </c>
    </row>
    <row r="97" spans="1:19" s="306" customFormat="1" ht="24" customHeight="1">
      <c r="A97" s="302" t="s">
        <v>229</v>
      </c>
      <c r="B97" s="303">
        <v>2257480</v>
      </c>
      <c r="C97" s="303">
        <v>1978616</v>
      </c>
      <c r="D97" s="304">
        <v>14.1</v>
      </c>
      <c r="E97" s="303">
        <v>1142229</v>
      </c>
      <c r="F97" s="303">
        <v>1070281</v>
      </c>
      <c r="G97" s="304">
        <v>6.7</v>
      </c>
      <c r="H97" s="303">
        <v>578574</v>
      </c>
      <c r="I97" s="303">
        <v>521032</v>
      </c>
      <c r="J97" s="304">
        <v>11</v>
      </c>
      <c r="K97" s="303">
        <v>282645</v>
      </c>
      <c r="L97" s="303">
        <v>225843</v>
      </c>
      <c r="M97" s="304">
        <v>25.2</v>
      </c>
      <c r="N97" s="303">
        <v>14953</v>
      </c>
      <c r="O97" s="303">
        <v>9472</v>
      </c>
      <c r="P97" s="304">
        <v>57.9</v>
      </c>
      <c r="Q97" s="303">
        <v>239079</v>
      </c>
      <c r="R97" s="303">
        <v>151988</v>
      </c>
      <c r="S97" s="305">
        <v>57.3</v>
      </c>
    </row>
    <row r="98" spans="1:19" ht="24" customHeight="1">
      <c r="A98" s="302" t="s">
        <v>230</v>
      </c>
      <c r="B98" s="303">
        <v>16653</v>
      </c>
      <c r="C98" s="303">
        <v>17933</v>
      </c>
      <c r="D98" s="304">
        <v>-7.137679139017454</v>
      </c>
      <c r="E98" s="303">
        <v>15750</v>
      </c>
      <c r="F98" s="303">
        <v>16251</v>
      </c>
      <c r="G98" s="304">
        <v>-3.0828872069411113</v>
      </c>
      <c r="H98" s="303">
        <v>362</v>
      </c>
      <c r="I98" s="303">
        <v>372</v>
      </c>
      <c r="J98" s="304">
        <v>-2.6881720430107525</v>
      </c>
      <c r="K98" s="303">
        <v>541</v>
      </c>
      <c r="L98" s="303">
        <v>833</v>
      </c>
      <c r="M98" s="304">
        <v>-35.05402160864346</v>
      </c>
      <c r="N98" s="303"/>
      <c r="O98" s="303"/>
      <c r="P98" s="304"/>
      <c r="Q98" s="303">
        <v>0</v>
      </c>
      <c r="R98" s="303">
        <v>477</v>
      </c>
      <c r="S98" s="305">
        <v>-100</v>
      </c>
    </row>
    <row r="99" spans="1:19" s="306" customFormat="1" ht="24" customHeight="1">
      <c r="A99" s="302"/>
      <c r="B99" s="303"/>
      <c r="C99" s="303"/>
      <c r="D99" s="304"/>
      <c r="E99" s="303"/>
      <c r="F99" s="303"/>
      <c r="G99" s="304"/>
      <c r="H99" s="303"/>
      <c r="I99" s="303"/>
      <c r="J99" s="304"/>
      <c r="K99" s="303"/>
      <c r="L99" s="303"/>
      <c r="M99" s="304"/>
      <c r="N99" s="303"/>
      <c r="O99" s="303"/>
      <c r="P99" s="304"/>
      <c r="Q99" s="303"/>
      <c r="R99" s="303"/>
      <c r="S99" s="305"/>
    </row>
    <row r="100" spans="1:19" ht="24" customHeight="1">
      <c r="A100" s="302" t="s">
        <v>233</v>
      </c>
      <c r="B100" s="303">
        <v>1961773</v>
      </c>
      <c r="C100" s="303">
        <v>1717254</v>
      </c>
      <c r="D100" s="304">
        <v>14.2</v>
      </c>
      <c r="E100" s="303">
        <v>920670</v>
      </c>
      <c r="F100" s="303">
        <v>849191</v>
      </c>
      <c r="G100" s="304">
        <v>8.4</v>
      </c>
      <c r="H100" s="303">
        <v>521146</v>
      </c>
      <c r="I100" s="303">
        <v>487239</v>
      </c>
      <c r="J100" s="304">
        <v>7</v>
      </c>
      <c r="K100" s="303">
        <v>273031</v>
      </c>
      <c r="L100" s="303">
        <v>219364</v>
      </c>
      <c r="M100" s="304">
        <v>24.5</v>
      </c>
      <c r="N100" s="303">
        <v>14953</v>
      </c>
      <c r="O100" s="303">
        <v>9472</v>
      </c>
      <c r="P100" s="304">
        <v>57.9</v>
      </c>
      <c r="Q100" s="303">
        <v>231973</v>
      </c>
      <c r="R100" s="303">
        <v>151988</v>
      </c>
      <c r="S100" s="305">
        <v>52.6</v>
      </c>
    </row>
    <row r="101" spans="1:19" ht="24" customHeight="1">
      <c r="A101" s="307" t="s">
        <v>234</v>
      </c>
      <c r="B101" s="308">
        <v>26235</v>
      </c>
      <c r="C101" s="308">
        <v>25758</v>
      </c>
      <c r="D101" s="309">
        <v>1.9</v>
      </c>
      <c r="E101" s="308">
        <v>14310</v>
      </c>
      <c r="F101" s="308">
        <v>14310</v>
      </c>
      <c r="G101" s="309">
        <v>0</v>
      </c>
      <c r="H101" s="308">
        <v>7791</v>
      </c>
      <c r="I101" s="308">
        <v>7473</v>
      </c>
      <c r="J101" s="309">
        <v>4.3</v>
      </c>
      <c r="K101" s="308">
        <v>4134</v>
      </c>
      <c r="L101" s="308">
        <v>3975</v>
      </c>
      <c r="M101" s="309">
        <v>4</v>
      </c>
      <c r="N101" s="308"/>
      <c r="O101" s="308"/>
      <c r="P101" s="309"/>
      <c r="Q101" s="308"/>
      <c r="R101" s="308"/>
      <c r="S101" s="310"/>
    </row>
    <row r="102" spans="1:19" ht="24" customHeight="1">
      <c r="A102" s="307" t="s">
        <v>235</v>
      </c>
      <c r="B102" s="308">
        <v>10176</v>
      </c>
      <c r="C102" s="308">
        <v>10198</v>
      </c>
      <c r="D102" s="309">
        <v>-0.2</v>
      </c>
      <c r="E102" s="308"/>
      <c r="F102" s="308"/>
      <c r="G102" s="309"/>
      <c r="H102" s="308">
        <v>8109</v>
      </c>
      <c r="I102" s="308">
        <v>8268</v>
      </c>
      <c r="J102" s="309">
        <v>-1.9</v>
      </c>
      <c r="K102" s="308">
        <v>2067</v>
      </c>
      <c r="L102" s="308">
        <v>1930</v>
      </c>
      <c r="M102" s="309">
        <v>7.1</v>
      </c>
      <c r="N102" s="308"/>
      <c r="O102" s="308"/>
      <c r="P102" s="309"/>
      <c r="Q102" s="308"/>
      <c r="R102" s="308"/>
      <c r="S102" s="310"/>
    </row>
    <row r="103" spans="1:19" ht="24" customHeight="1">
      <c r="A103" s="307" t="s">
        <v>236</v>
      </c>
      <c r="B103" s="308">
        <v>78390</v>
      </c>
      <c r="C103" s="308">
        <v>55803</v>
      </c>
      <c r="D103" s="309">
        <v>40.5</v>
      </c>
      <c r="E103" s="308">
        <v>33943</v>
      </c>
      <c r="F103" s="308">
        <v>30960</v>
      </c>
      <c r="G103" s="309">
        <v>9.6</v>
      </c>
      <c r="H103" s="308">
        <v>15210</v>
      </c>
      <c r="I103" s="308">
        <v>14365</v>
      </c>
      <c r="J103" s="309">
        <v>5.9</v>
      </c>
      <c r="K103" s="308">
        <v>14703</v>
      </c>
      <c r="L103" s="308">
        <v>7943</v>
      </c>
      <c r="M103" s="309">
        <v>85.1</v>
      </c>
      <c r="N103" s="308"/>
      <c r="O103" s="308"/>
      <c r="P103" s="309"/>
      <c r="Q103" s="308">
        <v>14534</v>
      </c>
      <c r="R103" s="308">
        <v>2535</v>
      </c>
      <c r="S103" s="310">
        <v>473.3</v>
      </c>
    </row>
    <row r="104" spans="1:19" ht="24" customHeight="1">
      <c r="A104" s="307" t="s">
        <v>237</v>
      </c>
      <c r="B104" s="308">
        <v>65304</v>
      </c>
      <c r="C104" s="308">
        <v>70514</v>
      </c>
      <c r="D104" s="309">
        <v>-7.4</v>
      </c>
      <c r="E104" s="308">
        <v>65304</v>
      </c>
      <c r="F104" s="308">
        <v>70514</v>
      </c>
      <c r="G104" s="309">
        <v>-7.4</v>
      </c>
      <c r="H104" s="308"/>
      <c r="I104" s="308"/>
      <c r="J104" s="309"/>
      <c r="K104" s="308"/>
      <c r="L104" s="308"/>
      <c r="M104" s="309"/>
      <c r="N104" s="308"/>
      <c r="O104" s="308"/>
      <c r="P104" s="309"/>
      <c r="Q104" s="308"/>
      <c r="R104" s="308"/>
      <c r="S104" s="310"/>
    </row>
    <row r="105" spans="1:19" ht="24" customHeight="1">
      <c r="A105" s="307" t="s">
        <v>238</v>
      </c>
      <c r="B105" s="308">
        <v>647820</v>
      </c>
      <c r="C105" s="308">
        <v>548935</v>
      </c>
      <c r="D105" s="309">
        <v>18</v>
      </c>
      <c r="E105" s="308">
        <v>315907</v>
      </c>
      <c r="F105" s="308">
        <v>271754</v>
      </c>
      <c r="G105" s="309">
        <v>16.2</v>
      </c>
      <c r="H105" s="308">
        <v>146648</v>
      </c>
      <c r="I105" s="308">
        <v>142071</v>
      </c>
      <c r="J105" s="309">
        <v>3.2</v>
      </c>
      <c r="K105" s="308">
        <v>79309</v>
      </c>
      <c r="L105" s="308">
        <v>66457</v>
      </c>
      <c r="M105" s="309">
        <v>19.3</v>
      </c>
      <c r="N105" s="308">
        <v>14953</v>
      </c>
      <c r="O105" s="308">
        <v>9472</v>
      </c>
      <c r="P105" s="309">
        <v>57.9</v>
      </c>
      <c r="Q105" s="308">
        <v>91003</v>
      </c>
      <c r="R105" s="308">
        <v>59181</v>
      </c>
      <c r="S105" s="310">
        <v>53.8</v>
      </c>
    </row>
    <row r="106" spans="1:19" ht="24" customHeight="1">
      <c r="A106" s="307" t="s">
        <v>239</v>
      </c>
      <c r="B106" s="308">
        <v>80991</v>
      </c>
      <c r="C106" s="308">
        <v>84571</v>
      </c>
      <c r="D106" s="309">
        <v>-4.2</v>
      </c>
      <c r="E106" s="308">
        <v>31261</v>
      </c>
      <c r="F106" s="308">
        <v>31051</v>
      </c>
      <c r="G106" s="309">
        <v>0.7</v>
      </c>
      <c r="H106" s="308">
        <v>27813</v>
      </c>
      <c r="I106" s="308">
        <v>33009</v>
      </c>
      <c r="J106" s="309">
        <v>-15.7</v>
      </c>
      <c r="K106" s="308">
        <v>15716</v>
      </c>
      <c r="L106" s="308">
        <v>14310</v>
      </c>
      <c r="M106" s="309">
        <v>9.8</v>
      </c>
      <c r="N106" s="308"/>
      <c r="O106" s="308"/>
      <c r="P106" s="309"/>
      <c r="Q106" s="308">
        <v>6201</v>
      </c>
      <c r="R106" s="308">
        <v>6201</v>
      </c>
      <c r="S106" s="310">
        <v>0</v>
      </c>
    </row>
    <row r="107" spans="1:19" ht="24" customHeight="1">
      <c r="A107" s="307" t="s">
        <v>240</v>
      </c>
      <c r="B107" s="308">
        <v>118962</v>
      </c>
      <c r="C107" s="308">
        <v>113046</v>
      </c>
      <c r="D107" s="309">
        <v>5.2</v>
      </c>
      <c r="E107" s="308">
        <v>54102</v>
      </c>
      <c r="F107" s="308">
        <v>51002</v>
      </c>
      <c r="G107" s="309">
        <v>6.1</v>
      </c>
      <c r="H107" s="308">
        <v>22748</v>
      </c>
      <c r="I107" s="308">
        <v>25908</v>
      </c>
      <c r="J107" s="309">
        <v>-12.2</v>
      </c>
      <c r="K107" s="308">
        <v>21620</v>
      </c>
      <c r="L107" s="308">
        <v>19484</v>
      </c>
      <c r="M107" s="309">
        <v>11</v>
      </c>
      <c r="N107" s="308"/>
      <c r="O107" s="308"/>
      <c r="P107" s="309"/>
      <c r="Q107" s="308">
        <v>20492</v>
      </c>
      <c r="R107" s="308">
        <v>16652</v>
      </c>
      <c r="S107" s="310">
        <v>23.1</v>
      </c>
    </row>
    <row r="108" spans="1:19" ht="24" customHeight="1">
      <c r="A108" s="307" t="s">
        <v>241</v>
      </c>
      <c r="B108" s="308">
        <v>106887</v>
      </c>
      <c r="C108" s="308">
        <v>90207</v>
      </c>
      <c r="D108" s="309">
        <v>18.5</v>
      </c>
      <c r="E108" s="308">
        <v>41356</v>
      </c>
      <c r="F108" s="308">
        <v>39804</v>
      </c>
      <c r="G108" s="309">
        <v>3.9</v>
      </c>
      <c r="H108" s="308">
        <v>41643</v>
      </c>
      <c r="I108" s="308">
        <v>27825</v>
      </c>
      <c r="J108" s="309">
        <v>49.7</v>
      </c>
      <c r="K108" s="308">
        <v>14348</v>
      </c>
      <c r="L108" s="308">
        <v>14310</v>
      </c>
      <c r="M108" s="309">
        <v>0.3</v>
      </c>
      <c r="N108" s="308"/>
      <c r="O108" s="308"/>
      <c r="P108" s="309"/>
      <c r="Q108" s="308">
        <v>9540</v>
      </c>
      <c r="R108" s="308">
        <v>8268</v>
      </c>
      <c r="S108" s="310">
        <v>15.4</v>
      </c>
    </row>
    <row r="109" spans="1:19" ht="24" customHeight="1">
      <c r="A109" s="307" t="s">
        <v>242</v>
      </c>
      <c r="B109" s="308">
        <v>37620</v>
      </c>
      <c r="C109" s="308">
        <v>37620</v>
      </c>
      <c r="D109" s="309">
        <v>0</v>
      </c>
      <c r="E109" s="308">
        <v>23310</v>
      </c>
      <c r="F109" s="308">
        <v>23310</v>
      </c>
      <c r="G109" s="309">
        <v>0</v>
      </c>
      <c r="H109" s="308">
        <v>14310</v>
      </c>
      <c r="I109" s="308">
        <v>14310</v>
      </c>
      <c r="J109" s="309">
        <v>0</v>
      </c>
      <c r="K109" s="308"/>
      <c r="L109" s="308"/>
      <c r="M109" s="309"/>
      <c r="N109" s="308"/>
      <c r="O109" s="308"/>
      <c r="P109" s="309"/>
      <c r="Q109" s="308"/>
      <c r="R109" s="308"/>
      <c r="S109" s="310"/>
    </row>
    <row r="110" spans="1:19" ht="24" customHeight="1">
      <c r="A110" s="307" t="s">
        <v>243</v>
      </c>
      <c r="B110" s="308">
        <v>39433</v>
      </c>
      <c r="C110" s="308">
        <v>26370</v>
      </c>
      <c r="D110" s="309">
        <v>49.5</v>
      </c>
      <c r="E110" s="308">
        <v>26099</v>
      </c>
      <c r="F110" s="308">
        <v>26370</v>
      </c>
      <c r="G110" s="309">
        <v>-1</v>
      </c>
      <c r="H110" s="308">
        <v>13334</v>
      </c>
      <c r="I110" s="308">
        <v>0</v>
      </c>
      <c r="J110" s="309" t="s">
        <v>231</v>
      </c>
      <c r="K110" s="308"/>
      <c r="L110" s="308"/>
      <c r="M110" s="309"/>
      <c r="N110" s="308"/>
      <c r="O110" s="308"/>
      <c r="P110" s="309"/>
      <c r="Q110" s="308"/>
      <c r="R110" s="308"/>
      <c r="S110" s="310"/>
    </row>
    <row r="111" spans="1:19" ht="24" customHeight="1">
      <c r="A111" s="307" t="s">
        <v>244</v>
      </c>
      <c r="B111" s="308">
        <v>66360</v>
      </c>
      <c r="C111" s="308">
        <v>67164</v>
      </c>
      <c r="D111" s="309">
        <v>-1.2</v>
      </c>
      <c r="E111" s="308">
        <v>39330</v>
      </c>
      <c r="F111" s="308">
        <v>38862</v>
      </c>
      <c r="G111" s="309">
        <v>1.2</v>
      </c>
      <c r="H111" s="308">
        <v>14310</v>
      </c>
      <c r="I111" s="308">
        <v>16218</v>
      </c>
      <c r="J111" s="309">
        <v>-11.8</v>
      </c>
      <c r="K111" s="308">
        <v>6042</v>
      </c>
      <c r="L111" s="308">
        <v>6042</v>
      </c>
      <c r="M111" s="309">
        <v>0</v>
      </c>
      <c r="N111" s="308"/>
      <c r="O111" s="308"/>
      <c r="P111" s="309"/>
      <c r="Q111" s="308">
        <v>6678</v>
      </c>
      <c r="R111" s="308">
        <v>6042</v>
      </c>
      <c r="S111" s="310">
        <v>10.5</v>
      </c>
    </row>
    <row r="112" spans="1:19" ht="24" customHeight="1">
      <c r="A112" s="307" t="s">
        <v>245</v>
      </c>
      <c r="B112" s="308">
        <v>348943</v>
      </c>
      <c r="C112" s="308">
        <v>282082</v>
      </c>
      <c r="D112" s="309">
        <v>23.7</v>
      </c>
      <c r="E112" s="308">
        <v>152987</v>
      </c>
      <c r="F112" s="308">
        <v>136026</v>
      </c>
      <c r="G112" s="309">
        <v>12.5</v>
      </c>
      <c r="H112" s="308">
        <v>102844</v>
      </c>
      <c r="I112" s="308">
        <v>96101</v>
      </c>
      <c r="J112" s="309">
        <v>7</v>
      </c>
      <c r="K112" s="308">
        <v>62827</v>
      </c>
      <c r="L112" s="308">
        <v>33575</v>
      </c>
      <c r="M112" s="309">
        <v>87.1</v>
      </c>
      <c r="N112" s="308"/>
      <c r="O112" s="308"/>
      <c r="P112" s="309"/>
      <c r="Q112" s="308">
        <v>30285</v>
      </c>
      <c r="R112" s="308">
        <v>16380</v>
      </c>
      <c r="S112" s="310">
        <v>84.9</v>
      </c>
    </row>
    <row r="113" spans="1:19" ht="24" customHeight="1">
      <c r="A113" s="307" t="s">
        <v>246</v>
      </c>
      <c r="B113" s="308">
        <v>83191</v>
      </c>
      <c r="C113" s="308">
        <v>68414</v>
      </c>
      <c r="D113" s="309">
        <v>21.6</v>
      </c>
      <c r="E113" s="308">
        <v>32160</v>
      </c>
      <c r="F113" s="308">
        <v>25721</v>
      </c>
      <c r="G113" s="309">
        <v>25</v>
      </c>
      <c r="H113" s="308">
        <v>34599</v>
      </c>
      <c r="I113" s="308">
        <v>28383</v>
      </c>
      <c r="J113" s="309">
        <v>21.9</v>
      </c>
      <c r="K113" s="308">
        <v>7051</v>
      </c>
      <c r="L113" s="308">
        <v>6201</v>
      </c>
      <c r="M113" s="309">
        <v>13.7</v>
      </c>
      <c r="N113" s="308"/>
      <c r="O113" s="308"/>
      <c r="P113" s="309"/>
      <c r="Q113" s="308">
        <v>9381</v>
      </c>
      <c r="R113" s="308">
        <v>8109</v>
      </c>
      <c r="S113" s="310">
        <v>15.7</v>
      </c>
    </row>
    <row r="114" spans="1:19" ht="24" customHeight="1">
      <c r="A114" s="307" t="s">
        <v>247</v>
      </c>
      <c r="B114" s="308">
        <v>251461</v>
      </c>
      <c r="C114" s="308">
        <v>236572</v>
      </c>
      <c r="D114" s="309">
        <v>6.3</v>
      </c>
      <c r="E114" s="308">
        <v>90601</v>
      </c>
      <c r="F114" s="308">
        <v>89507</v>
      </c>
      <c r="G114" s="309">
        <v>1.2</v>
      </c>
      <c r="H114" s="308">
        <v>71787</v>
      </c>
      <c r="I114" s="308">
        <v>73308</v>
      </c>
      <c r="J114" s="309">
        <v>-2.1</v>
      </c>
      <c r="K114" s="308">
        <v>45214</v>
      </c>
      <c r="L114" s="308">
        <v>45137</v>
      </c>
      <c r="M114" s="309">
        <v>0.2</v>
      </c>
      <c r="N114" s="308"/>
      <c r="O114" s="308"/>
      <c r="P114" s="309"/>
      <c r="Q114" s="308">
        <v>43859</v>
      </c>
      <c r="R114" s="308">
        <v>28620</v>
      </c>
      <c r="S114" s="310">
        <v>53.2</v>
      </c>
    </row>
    <row r="115" spans="1:19" s="306" customFormat="1" ht="24" customHeight="1">
      <c r="A115" s="307"/>
      <c r="B115" s="308"/>
      <c r="C115" s="308"/>
      <c r="D115" s="309"/>
      <c r="E115" s="308"/>
      <c r="F115" s="308"/>
      <c r="G115" s="309"/>
      <c r="H115" s="308"/>
      <c r="I115" s="308"/>
      <c r="J115" s="309"/>
      <c r="K115" s="308"/>
      <c r="L115" s="308"/>
      <c r="M115" s="309"/>
      <c r="N115" s="308"/>
      <c r="O115" s="308"/>
      <c r="P115" s="309"/>
      <c r="Q115" s="308"/>
      <c r="R115" s="308"/>
      <c r="S115" s="310"/>
    </row>
    <row r="116" spans="1:19" ht="24" customHeight="1">
      <c r="A116" s="302" t="s">
        <v>248</v>
      </c>
      <c r="B116" s="303">
        <v>295707</v>
      </c>
      <c r="C116" s="303">
        <v>261362</v>
      </c>
      <c r="D116" s="304">
        <v>13.1</v>
      </c>
      <c r="E116" s="303">
        <v>221559</v>
      </c>
      <c r="F116" s="303">
        <v>221090</v>
      </c>
      <c r="G116" s="304">
        <v>0.2</v>
      </c>
      <c r="H116" s="303">
        <v>57428</v>
      </c>
      <c r="I116" s="303">
        <v>33793</v>
      </c>
      <c r="J116" s="304">
        <v>69.9</v>
      </c>
      <c r="K116" s="303">
        <v>9614</v>
      </c>
      <c r="L116" s="303">
        <v>6479</v>
      </c>
      <c r="M116" s="304">
        <v>48.4</v>
      </c>
      <c r="N116" s="303"/>
      <c r="O116" s="303"/>
      <c r="P116" s="304"/>
      <c r="Q116" s="303">
        <v>7106</v>
      </c>
      <c r="R116" s="303">
        <v>0</v>
      </c>
      <c r="S116" s="305" t="s">
        <v>231</v>
      </c>
    </row>
    <row r="117" spans="1:19" ht="24" customHeight="1">
      <c r="A117" s="307" t="s">
        <v>249</v>
      </c>
      <c r="B117" s="308">
        <v>26041</v>
      </c>
      <c r="C117" s="308">
        <v>26370</v>
      </c>
      <c r="D117" s="309">
        <v>-1.2</v>
      </c>
      <c r="E117" s="308">
        <v>26041</v>
      </c>
      <c r="F117" s="308">
        <v>26370</v>
      </c>
      <c r="G117" s="309">
        <v>-1.2</v>
      </c>
      <c r="H117" s="308"/>
      <c r="I117" s="308"/>
      <c r="J117" s="309"/>
      <c r="K117" s="308"/>
      <c r="L117" s="308"/>
      <c r="M117" s="309"/>
      <c r="N117" s="308"/>
      <c r="O117" s="308"/>
      <c r="P117" s="309"/>
      <c r="Q117" s="308"/>
      <c r="R117" s="308"/>
      <c r="S117" s="310"/>
    </row>
    <row r="118" spans="1:19" ht="24" customHeight="1">
      <c r="A118" s="307" t="s">
        <v>250</v>
      </c>
      <c r="B118" s="308">
        <v>56784</v>
      </c>
      <c r="C118" s="308">
        <v>36120</v>
      </c>
      <c r="D118" s="309">
        <v>57.2</v>
      </c>
      <c r="E118" s="308">
        <v>32760</v>
      </c>
      <c r="F118" s="308">
        <v>30960</v>
      </c>
      <c r="G118" s="309">
        <v>5.8</v>
      </c>
      <c r="H118" s="308">
        <v>24024</v>
      </c>
      <c r="I118" s="308">
        <v>5160</v>
      </c>
      <c r="J118" s="309">
        <v>365.6</v>
      </c>
      <c r="K118" s="308"/>
      <c r="L118" s="308"/>
      <c r="M118" s="309"/>
      <c r="N118" s="308"/>
      <c r="O118" s="308"/>
      <c r="P118" s="309"/>
      <c r="Q118" s="308"/>
      <c r="R118" s="308"/>
      <c r="S118" s="310"/>
    </row>
    <row r="119" spans="1:19" ht="24" customHeight="1">
      <c r="A119" s="307" t="s">
        <v>251</v>
      </c>
      <c r="B119" s="308">
        <v>99264</v>
      </c>
      <c r="C119" s="308">
        <v>79026</v>
      </c>
      <c r="D119" s="309">
        <v>25.6</v>
      </c>
      <c r="E119" s="308">
        <v>49140</v>
      </c>
      <c r="F119" s="308">
        <v>43914</v>
      </c>
      <c r="G119" s="309">
        <v>11.9</v>
      </c>
      <c r="H119" s="308">
        <v>33404</v>
      </c>
      <c r="I119" s="308">
        <v>28633</v>
      </c>
      <c r="J119" s="309">
        <v>16.7</v>
      </c>
      <c r="K119" s="308">
        <v>9614</v>
      </c>
      <c r="L119" s="308">
        <v>6479</v>
      </c>
      <c r="M119" s="309">
        <v>48.4</v>
      </c>
      <c r="N119" s="308"/>
      <c r="O119" s="308"/>
      <c r="P119" s="309"/>
      <c r="Q119" s="308">
        <v>7106</v>
      </c>
      <c r="R119" s="308">
        <v>0</v>
      </c>
      <c r="S119" s="310" t="s">
        <v>231</v>
      </c>
    </row>
    <row r="120" spans="1:19" ht="24" customHeight="1">
      <c r="A120" s="307" t="s">
        <v>252</v>
      </c>
      <c r="B120" s="308">
        <v>32760</v>
      </c>
      <c r="C120" s="308">
        <v>30960</v>
      </c>
      <c r="D120" s="309">
        <v>5.8</v>
      </c>
      <c r="E120" s="308">
        <v>32760</v>
      </c>
      <c r="F120" s="308">
        <v>30960</v>
      </c>
      <c r="G120" s="309">
        <v>5.8</v>
      </c>
      <c r="H120" s="308"/>
      <c r="I120" s="308"/>
      <c r="J120" s="309"/>
      <c r="K120" s="308"/>
      <c r="L120" s="308"/>
      <c r="M120" s="309"/>
      <c r="N120" s="308"/>
      <c r="O120" s="308"/>
      <c r="P120" s="309"/>
      <c r="Q120" s="308"/>
      <c r="R120" s="308"/>
      <c r="S120" s="310"/>
    </row>
    <row r="121" spans="1:19" ht="24" customHeight="1">
      <c r="A121" s="307" t="s">
        <v>253</v>
      </c>
      <c r="B121" s="308">
        <v>24236</v>
      </c>
      <c r="C121" s="308">
        <v>24612</v>
      </c>
      <c r="D121" s="309">
        <v>-1.5</v>
      </c>
      <c r="E121" s="308">
        <v>24236</v>
      </c>
      <c r="F121" s="308">
        <v>24612</v>
      </c>
      <c r="G121" s="309">
        <v>-1.5</v>
      </c>
      <c r="H121" s="308"/>
      <c r="I121" s="308"/>
      <c r="J121" s="309"/>
      <c r="K121" s="308"/>
      <c r="L121" s="308"/>
      <c r="M121" s="309"/>
      <c r="N121" s="308"/>
      <c r="O121" s="308"/>
      <c r="P121" s="309"/>
      <c r="Q121" s="308"/>
      <c r="R121" s="308"/>
      <c r="S121" s="310"/>
    </row>
    <row r="122" spans="1:19" s="306" customFormat="1" ht="24" customHeight="1">
      <c r="A122" s="307" t="s">
        <v>254</v>
      </c>
      <c r="B122" s="308">
        <v>26496</v>
      </c>
      <c r="C122" s="308">
        <v>39094</v>
      </c>
      <c r="D122" s="309">
        <v>-32.2</v>
      </c>
      <c r="E122" s="308">
        <v>26496</v>
      </c>
      <c r="F122" s="308">
        <v>39094</v>
      </c>
      <c r="G122" s="309">
        <v>-32.2</v>
      </c>
      <c r="H122" s="308"/>
      <c r="I122" s="308"/>
      <c r="J122" s="309"/>
      <c r="K122" s="308"/>
      <c r="L122" s="308"/>
      <c r="M122" s="309"/>
      <c r="N122" s="308"/>
      <c r="O122" s="308"/>
      <c r="P122" s="309"/>
      <c r="Q122" s="308"/>
      <c r="R122" s="308"/>
      <c r="S122" s="310"/>
    </row>
    <row r="123" spans="1:19" s="306" customFormat="1" ht="24" customHeight="1">
      <c r="A123" s="307" t="s">
        <v>255</v>
      </c>
      <c r="B123" s="308">
        <v>21780</v>
      </c>
      <c r="C123" s="308">
        <v>19130</v>
      </c>
      <c r="D123" s="309">
        <v>13.9</v>
      </c>
      <c r="E123" s="308">
        <v>21780</v>
      </c>
      <c r="F123" s="308">
        <v>19130</v>
      </c>
      <c r="G123" s="309">
        <v>13.9</v>
      </c>
      <c r="H123" s="308"/>
      <c r="I123" s="308"/>
      <c r="J123" s="309"/>
      <c r="K123" s="308"/>
      <c r="L123" s="308"/>
      <c r="M123" s="309"/>
      <c r="N123" s="308"/>
      <c r="O123" s="308"/>
      <c r="P123" s="309"/>
      <c r="Q123" s="308"/>
      <c r="R123" s="308"/>
      <c r="S123" s="310"/>
    </row>
    <row r="124" spans="1:19" ht="24" customHeight="1">
      <c r="A124" s="312" t="s">
        <v>256</v>
      </c>
      <c r="B124" s="313">
        <v>8346</v>
      </c>
      <c r="C124" s="313">
        <v>6050</v>
      </c>
      <c r="D124" s="314">
        <v>38</v>
      </c>
      <c r="E124" s="313">
        <v>8346</v>
      </c>
      <c r="F124" s="313">
        <v>6050</v>
      </c>
      <c r="G124" s="314">
        <v>38</v>
      </c>
      <c r="H124" s="313"/>
      <c r="I124" s="313"/>
      <c r="J124" s="314"/>
      <c r="K124" s="313"/>
      <c r="L124" s="313"/>
      <c r="M124" s="314"/>
      <c r="N124" s="313"/>
      <c r="O124" s="313"/>
      <c r="P124" s="314"/>
      <c r="Q124" s="313"/>
      <c r="R124" s="313"/>
      <c r="S124" s="315"/>
    </row>
    <row r="125" spans="1:19" ht="24" customHeight="1">
      <c r="A125" s="368" t="s">
        <v>257</v>
      </c>
      <c r="B125" s="368"/>
      <c r="C125" s="368"/>
      <c r="D125" s="368"/>
      <c r="E125" s="368"/>
      <c r="F125" s="368"/>
      <c r="G125" s="368"/>
      <c r="H125" s="368"/>
      <c r="I125" s="368"/>
      <c r="J125" s="368"/>
      <c r="K125" s="368"/>
      <c r="L125" s="368"/>
      <c r="M125" s="368"/>
      <c r="N125" s="368"/>
      <c r="O125" s="368"/>
      <c r="P125" s="318"/>
      <c r="Q125" s="318"/>
      <c r="R125" s="318"/>
      <c r="S125" s="318"/>
    </row>
    <row r="126" spans="1:19" ht="24" customHeight="1">
      <c r="A126" s="318"/>
      <c r="B126" s="319"/>
      <c r="C126" s="319"/>
      <c r="D126" s="316"/>
      <c r="E126" s="319"/>
      <c r="F126" s="319"/>
      <c r="G126" s="316"/>
      <c r="H126" s="320"/>
      <c r="I126" s="320"/>
      <c r="J126" s="316"/>
      <c r="K126" s="320"/>
      <c r="L126" s="320"/>
      <c r="M126" s="316"/>
      <c r="N126" s="320"/>
      <c r="O126" s="320"/>
      <c r="P126" s="316"/>
      <c r="Q126" s="320"/>
      <c r="R126" s="320"/>
      <c r="S126" s="316"/>
    </row>
    <row r="127" spans="1:19" s="321" customFormat="1" ht="24" customHeight="1">
      <c r="A127" s="318"/>
      <c r="B127" s="319"/>
      <c r="C127" s="319"/>
      <c r="D127" s="316"/>
      <c r="E127" s="319"/>
      <c r="F127" s="319"/>
      <c r="G127" s="316"/>
      <c r="H127" s="320"/>
      <c r="I127" s="320"/>
      <c r="J127" s="316"/>
      <c r="K127" s="320"/>
      <c r="L127" s="320"/>
      <c r="M127" s="316"/>
      <c r="N127" s="320"/>
      <c r="O127" s="320"/>
      <c r="P127" s="316"/>
      <c r="Q127" s="320"/>
      <c r="R127" s="320"/>
      <c r="S127" s="316"/>
    </row>
    <row r="128" spans="1:19" s="321" customFormat="1" ht="24" customHeight="1">
      <c r="A128" s="361" t="s">
        <v>258</v>
      </c>
      <c r="B128" s="361"/>
      <c r="C128" s="361"/>
      <c r="D128" s="361"/>
      <c r="E128" s="361"/>
      <c r="F128" s="361"/>
      <c r="G128" s="361"/>
      <c r="H128" s="361"/>
      <c r="I128" s="361"/>
      <c r="J128" s="361"/>
      <c r="K128" s="361"/>
      <c r="L128" s="361"/>
      <c r="M128" s="361"/>
      <c r="N128" s="361"/>
      <c r="O128" s="361"/>
      <c r="P128" s="361"/>
      <c r="Q128" s="361"/>
      <c r="R128" s="361"/>
      <c r="S128" s="361"/>
    </row>
    <row r="129" spans="1:19" s="321" customFormat="1" ht="24" customHeight="1">
      <c r="A129" s="297"/>
      <c r="B129" s="297"/>
      <c r="C129" s="297"/>
      <c r="D129" s="297"/>
      <c r="E129" s="297"/>
      <c r="F129" s="297"/>
      <c r="G129" s="297"/>
      <c r="H129" s="297"/>
      <c r="I129" s="297"/>
      <c r="J129" s="297"/>
      <c r="K129" s="297"/>
      <c r="L129" s="297"/>
      <c r="M129" s="297"/>
      <c r="N129" s="297"/>
      <c r="O129" s="297"/>
      <c r="P129" s="297"/>
      <c r="Q129" s="297"/>
      <c r="R129" s="297"/>
      <c r="S129" s="297"/>
    </row>
    <row r="130" spans="1:19" s="321" customFormat="1" ht="24" customHeight="1">
      <c r="A130" s="362" t="s">
        <v>291</v>
      </c>
      <c r="B130" s="364" t="s">
        <v>221</v>
      </c>
      <c r="C130" s="365"/>
      <c r="D130" s="366"/>
      <c r="E130" s="364" t="s">
        <v>222</v>
      </c>
      <c r="F130" s="365"/>
      <c r="G130" s="366"/>
      <c r="H130" s="364" t="s">
        <v>223</v>
      </c>
      <c r="I130" s="365"/>
      <c r="J130" s="366"/>
      <c r="K130" s="364" t="s">
        <v>224</v>
      </c>
      <c r="L130" s="365"/>
      <c r="M130" s="366"/>
      <c r="N130" s="364" t="s">
        <v>225</v>
      </c>
      <c r="O130" s="365"/>
      <c r="P130" s="366"/>
      <c r="Q130" s="364" t="s">
        <v>226</v>
      </c>
      <c r="R130" s="365"/>
      <c r="S130" s="367"/>
    </row>
    <row r="131" spans="1:19" s="306" customFormat="1" ht="24" customHeight="1">
      <c r="A131" s="363"/>
      <c r="B131" s="299">
        <v>2018</v>
      </c>
      <c r="C131" s="299">
        <v>2017</v>
      </c>
      <c r="D131" s="300" t="s">
        <v>227</v>
      </c>
      <c r="E131" s="299">
        <v>2018</v>
      </c>
      <c r="F131" s="299">
        <v>2017</v>
      </c>
      <c r="G131" s="300" t="s">
        <v>227</v>
      </c>
      <c r="H131" s="299">
        <v>2018</v>
      </c>
      <c r="I131" s="299">
        <v>2017</v>
      </c>
      <c r="J131" s="300" t="s">
        <v>227</v>
      </c>
      <c r="K131" s="299">
        <v>2018</v>
      </c>
      <c r="L131" s="299">
        <v>2017</v>
      </c>
      <c r="M131" s="300" t="s">
        <v>227</v>
      </c>
      <c r="N131" s="299">
        <v>2018</v>
      </c>
      <c r="O131" s="299">
        <v>2017</v>
      </c>
      <c r="P131" s="300" t="s">
        <v>227</v>
      </c>
      <c r="Q131" s="299">
        <v>2018</v>
      </c>
      <c r="R131" s="299">
        <v>2017</v>
      </c>
      <c r="S131" s="301" t="s">
        <v>227</v>
      </c>
    </row>
    <row r="132" spans="1:19" ht="24" customHeight="1">
      <c r="A132" s="302" t="s">
        <v>259</v>
      </c>
      <c r="B132" s="303">
        <v>1027928</v>
      </c>
      <c r="C132" s="303">
        <v>991371</v>
      </c>
      <c r="D132" s="304">
        <v>3.6875196066860947</v>
      </c>
      <c r="E132" s="303">
        <v>875372</v>
      </c>
      <c r="F132" s="303">
        <v>860079</v>
      </c>
      <c r="G132" s="304">
        <v>1.7780924775514808</v>
      </c>
      <c r="H132" s="303">
        <v>86510</v>
      </c>
      <c r="I132" s="303">
        <v>86202</v>
      </c>
      <c r="J132" s="304">
        <v>0.3573002946567365</v>
      </c>
      <c r="K132" s="303">
        <v>50926</v>
      </c>
      <c r="L132" s="303">
        <v>29970</v>
      </c>
      <c r="M132" s="304">
        <v>69.92325658992326</v>
      </c>
      <c r="N132" s="303"/>
      <c r="O132" s="303"/>
      <c r="P132" s="304"/>
      <c r="Q132" s="303">
        <v>15120</v>
      </c>
      <c r="R132" s="303">
        <v>15120</v>
      </c>
      <c r="S132" s="305">
        <v>0</v>
      </c>
    </row>
    <row r="133" spans="1:19" ht="24" customHeight="1">
      <c r="A133" s="302" t="s">
        <v>229</v>
      </c>
      <c r="B133" s="303">
        <v>1024727</v>
      </c>
      <c r="C133" s="303">
        <v>988299</v>
      </c>
      <c r="D133" s="304">
        <v>3.7</v>
      </c>
      <c r="E133" s="303">
        <v>872171</v>
      </c>
      <c r="F133" s="303">
        <v>857007</v>
      </c>
      <c r="G133" s="304">
        <v>1.8</v>
      </c>
      <c r="H133" s="303">
        <v>86510</v>
      </c>
      <c r="I133" s="303">
        <v>86202</v>
      </c>
      <c r="J133" s="304">
        <v>0.4</v>
      </c>
      <c r="K133" s="303">
        <v>50926</v>
      </c>
      <c r="L133" s="303">
        <v>29970</v>
      </c>
      <c r="M133" s="304">
        <v>69.9</v>
      </c>
      <c r="N133" s="303"/>
      <c r="O133" s="303"/>
      <c r="P133" s="304"/>
      <c r="Q133" s="303">
        <v>15120</v>
      </c>
      <c r="R133" s="303">
        <v>15120</v>
      </c>
      <c r="S133" s="305">
        <v>0</v>
      </c>
    </row>
    <row r="134" spans="1:19" ht="24" customHeight="1">
      <c r="A134" s="302" t="s">
        <v>230</v>
      </c>
      <c r="B134" s="303">
        <v>3201</v>
      </c>
      <c r="C134" s="303">
        <v>3072</v>
      </c>
      <c r="D134" s="304">
        <v>4.19921875</v>
      </c>
      <c r="E134" s="303">
        <v>3201</v>
      </c>
      <c r="F134" s="303">
        <v>3072</v>
      </c>
      <c r="G134" s="304">
        <v>4.19921875</v>
      </c>
      <c r="H134" s="303"/>
      <c r="I134" s="303"/>
      <c r="J134" s="304"/>
      <c r="K134" s="303"/>
      <c r="L134" s="303"/>
      <c r="M134" s="304"/>
      <c r="N134" s="303"/>
      <c r="O134" s="303"/>
      <c r="P134" s="304"/>
      <c r="Q134" s="303"/>
      <c r="R134" s="303"/>
      <c r="S134" s="305"/>
    </row>
    <row r="135" spans="1:19" ht="24" customHeight="1">
      <c r="A135" s="302"/>
      <c r="B135" s="303"/>
      <c r="C135" s="303"/>
      <c r="D135" s="304"/>
      <c r="E135" s="303"/>
      <c r="F135" s="303"/>
      <c r="G135" s="304"/>
      <c r="H135" s="303"/>
      <c r="I135" s="303"/>
      <c r="J135" s="304"/>
      <c r="K135" s="303"/>
      <c r="L135" s="303"/>
      <c r="M135" s="304"/>
      <c r="N135" s="303"/>
      <c r="O135" s="303"/>
      <c r="P135" s="304"/>
      <c r="Q135" s="303"/>
      <c r="R135" s="303"/>
      <c r="S135" s="305"/>
    </row>
    <row r="136" spans="1:19" ht="24" customHeight="1">
      <c r="A136" s="302" t="s">
        <v>260</v>
      </c>
      <c r="B136" s="303">
        <v>479110</v>
      </c>
      <c r="C136" s="303">
        <v>485482</v>
      </c>
      <c r="D136" s="304">
        <v>-1.3</v>
      </c>
      <c r="E136" s="303">
        <v>450636</v>
      </c>
      <c r="F136" s="303">
        <v>474016</v>
      </c>
      <c r="G136" s="304">
        <v>-4.9</v>
      </c>
      <c r="H136" s="303"/>
      <c r="I136" s="303"/>
      <c r="J136" s="304"/>
      <c r="K136" s="303">
        <v>28474</v>
      </c>
      <c r="L136" s="303">
        <v>11466</v>
      </c>
      <c r="M136" s="304">
        <v>148.3</v>
      </c>
      <c r="N136" s="303"/>
      <c r="O136" s="303"/>
      <c r="P136" s="304"/>
      <c r="Q136" s="303"/>
      <c r="R136" s="303"/>
      <c r="S136" s="305"/>
    </row>
    <row r="137" spans="1:19" ht="24" customHeight="1">
      <c r="A137" s="307" t="s">
        <v>261</v>
      </c>
      <c r="B137" s="308">
        <v>14464</v>
      </c>
      <c r="C137" s="308">
        <v>14690</v>
      </c>
      <c r="D137" s="309">
        <v>-1.5</v>
      </c>
      <c r="E137" s="308">
        <v>14464</v>
      </c>
      <c r="F137" s="308">
        <v>14690</v>
      </c>
      <c r="G137" s="309">
        <v>-1.5</v>
      </c>
      <c r="H137" s="308"/>
      <c r="I137" s="308"/>
      <c r="J137" s="309"/>
      <c r="K137" s="308"/>
      <c r="L137" s="308"/>
      <c r="M137" s="309"/>
      <c r="N137" s="308"/>
      <c r="O137" s="308"/>
      <c r="P137" s="309"/>
      <c r="Q137" s="308"/>
      <c r="R137" s="308"/>
      <c r="S137" s="310"/>
    </row>
    <row r="138" spans="1:19" ht="24" customHeight="1">
      <c r="A138" s="307" t="s">
        <v>262</v>
      </c>
      <c r="B138" s="308">
        <v>35252</v>
      </c>
      <c r="C138" s="308">
        <v>36651</v>
      </c>
      <c r="D138" s="309">
        <v>-3.8</v>
      </c>
      <c r="E138" s="308">
        <v>35252</v>
      </c>
      <c r="F138" s="308">
        <v>36651</v>
      </c>
      <c r="G138" s="309">
        <v>-3.8</v>
      </c>
      <c r="H138" s="308"/>
      <c r="I138" s="308"/>
      <c r="J138" s="309"/>
      <c r="K138" s="308"/>
      <c r="L138" s="308"/>
      <c r="M138" s="309"/>
      <c r="N138" s="308"/>
      <c r="O138" s="308"/>
      <c r="P138" s="309"/>
      <c r="Q138" s="308"/>
      <c r="R138" s="308"/>
      <c r="S138" s="310"/>
    </row>
    <row r="139" spans="1:19" s="306" customFormat="1" ht="24" customHeight="1">
      <c r="A139" s="307" t="s">
        <v>263</v>
      </c>
      <c r="B139" s="308">
        <v>103535</v>
      </c>
      <c r="C139" s="308">
        <v>77395</v>
      </c>
      <c r="D139" s="309">
        <v>33.8</v>
      </c>
      <c r="E139" s="308">
        <v>103535</v>
      </c>
      <c r="F139" s="308">
        <v>77395</v>
      </c>
      <c r="G139" s="309">
        <v>33.8</v>
      </c>
      <c r="H139" s="308"/>
      <c r="I139" s="308"/>
      <c r="J139" s="309"/>
      <c r="K139" s="308"/>
      <c r="L139" s="308"/>
      <c r="M139" s="309"/>
      <c r="N139" s="308"/>
      <c r="O139" s="308"/>
      <c r="P139" s="309"/>
      <c r="Q139" s="308"/>
      <c r="R139" s="308"/>
      <c r="S139" s="310"/>
    </row>
    <row r="140" spans="1:19" ht="24" customHeight="1">
      <c r="A140" s="307" t="s">
        <v>264</v>
      </c>
      <c r="B140" s="308">
        <v>10317</v>
      </c>
      <c r="C140" s="308">
        <v>10101</v>
      </c>
      <c r="D140" s="309">
        <v>2.1</v>
      </c>
      <c r="E140" s="308">
        <v>10317</v>
      </c>
      <c r="F140" s="308">
        <v>10101</v>
      </c>
      <c r="G140" s="309">
        <v>2.1</v>
      </c>
      <c r="H140" s="308"/>
      <c r="I140" s="308"/>
      <c r="J140" s="309"/>
      <c r="K140" s="308"/>
      <c r="L140" s="308"/>
      <c r="M140" s="309"/>
      <c r="N140" s="308"/>
      <c r="O140" s="308"/>
      <c r="P140" s="309"/>
      <c r="Q140" s="308"/>
      <c r="R140" s="308"/>
      <c r="S140" s="310"/>
    </row>
    <row r="141" spans="1:19" ht="24" customHeight="1">
      <c r="A141" s="307" t="s">
        <v>265</v>
      </c>
      <c r="B141" s="308">
        <v>71250</v>
      </c>
      <c r="C141" s="308">
        <v>96332</v>
      </c>
      <c r="D141" s="309">
        <v>-26</v>
      </c>
      <c r="E141" s="308">
        <v>60686</v>
      </c>
      <c r="F141" s="308">
        <v>84866</v>
      </c>
      <c r="G141" s="309">
        <v>-28.5</v>
      </c>
      <c r="H141" s="308"/>
      <c r="I141" s="308"/>
      <c r="J141" s="309"/>
      <c r="K141" s="308">
        <v>10564</v>
      </c>
      <c r="L141" s="308">
        <v>11466</v>
      </c>
      <c r="M141" s="309">
        <v>-7.9</v>
      </c>
      <c r="N141" s="308"/>
      <c r="O141" s="308"/>
      <c r="P141" s="309"/>
      <c r="Q141" s="308"/>
      <c r="R141" s="308"/>
      <c r="S141" s="310"/>
    </row>
    <row r="142" spans="1:19" ht="24" customHeight="1">
      <c r="A142" s="307" t="s">
        <v>266</v>
      </c>
      <c r="B142" s="308">
        <v>244292</v>
      </c>
      <c r="C142" s="308">
        <v>250313</v>
      </c>
      <c r="D142" s="309">
        <v>-2.4</v>
      </c>
      <c r="E142" s="308">
        <v>226382</v>
      </c>
      <c r="F142" s="308">
        <v>250313</v>
      </c>
      <c r="G142" s="309">
        <v>-9.6</v>
      </c>
      <c r="H142" s="308"/>
      <c r="I142" s="308"/>
      <c r="J142" s="309"/>
      <c r="K142" s="308">
        <v>17910</v>
      </c>
      <c r="L142" s="308">
        <v>0</v>
      </c>
      <c r="M142" s="309" t="s">
        <v>231</v>
      </c>
      <c r="N142" s="308"/>
      <c r="O142" s="308"/>
      <c r="P142" s="309"/>
      <c r="Q142" s="308"/>
      <c r="R142" s="308"/>
      <c r="S142" s="310"/>
    </row>
    <row r="143" spans="1:19" s="306" customFormat="1" ht="24" customHeight="1">
      <c r="A143" s="307"/>
      <c r="B143" s="308"/>
      <c r="C143" s="308"/>
      <c r="D143" s="309"/>
      <c r="E143" s="308"/>
      <c r="F143" s="308"/>
      <c r="G143" s="309"/>
      <c r="H143" s="308"/>
      <c r="I143" s="308"/>
      <c r="J143" s="309"/>
      <c r="K143" s="308"/>
      <c r="L143" s="308"/>
      <c r="M143" s="309"/>
      <c r="N143" s="308"/>
      <c r="O143" s="308"/>
      <c r="P143" s="309"/>
      <c r="Q143" s="308"/>
      <c r="R143" s="308"/>
      <c r="S143" s="310"/>
    </row>
    <row r="144" spans="1:19" ht="24" customHeight="1">
      <c r="A144" s="302" t="s">
        <v>267</v>
      </c>
      <c r="B144" s="303">
        <v>189898</v>
      </c>
      <c r="C144" s="303">
        <v>184534</v>
      </c>
      <c r="D144" s="304">
        <v>2.9</v>
      </c>
      <c r="E144" s="303">
        <v>65816</v>
      </c>
      <c r="F144" s="303">
        <v>64708</v>
      </c>
      <c r="G144" s="304">
        <v>1.7</v>
      </c>
      <c r="H144" s="303">
        <v>86510</v>
      </c>
      <c r="I144" s="303">
        <v>86202</v>
      </c>
      <c r="J144" s="304">
        <v>0.4</v>
      </c>
      <c r="K144" s="303">
        <v>22452</v>
      </c>
      <c r="L144" s="303">
        <v>18504</v>
      </c>
      <c r="M144" s="304">
        <v>21.3</v>
      </c>
      <c r="N144" s="303"/>
      <c r="O144" s="303"/>
      <c r="P144" s="304"/>
      <c r="Q144" s="303">
        <v>15120</v>
      </c>
      <c r="R144" s="303">
        <v>15120</v>
      </c>
      <c r="S144" s="305">
        <v>0</v>
      </c>
    </row>
    <row r="145" spans="1:19" ht="24" customHeight="1">
      <c r="A145" s="307" t="s">
        <v>268</v>
      </c>
      <c r="B145" s="308">
        <v>31152</v>
      </c>
      <c r="C145" s="308">
        <v>30884</v>
      </c>
      <c r="D145" s="309">
        <v>0.9</v>
      </c>
      <c r="E145" s="308">
        <v>6812</v>
      </c>
      <c r="F145" s="308">
        <v>6550</v>
      </c>
      <c r="G145" s="309">
        <v>4</v>
      </c>
      <c r="H145" s="308">
        <v>24340</v>
      </c>
      <c r="I145" s="308">
        <v>24334</v>
      </c>
      <c r="J145" s="309">
        <v>0</v>
      </c>
      <c r="K145" s="308"/>
      <c r="L145" s="308"/>
      <c r="M145" s="309"/>
      <c r="N145" s="308"/>
      <c r="O145" s="308"/>
      <c r="P145" s="309"/>
      <c r="Q145" s="308"/>
      <c r="R145" s="308"/>
      <c r="S145" s="310"/>
    </row>
    <row r="146" spans="1:19" s="306" customFormat="1" ht="24" customHeight="1">
      <c r="A146" s="307" t="s">
        <v>269</v>
      </c>
      <c r="B146" s="308">
        <v>6550</v>
      </c>
      <c r="C146" s="308">
        <v>6812</v>
      </c>
      <c r="D146" s="309">
        <v>-3.8</v>
      </c>
      <c r="E146" s="308"/>
      <c r="F146" s="308"/>
      <c r="G146" s="309"/>
      <c r="H146" s="308">
        <v>6550</v>
      </c>
      <c r="I146" s="308">
        <v>6812</v>
      </c>
      <c r="J146" s="309">
        <v>-3.8</v>
      </c>
      <c r="K146" s="308"/>
      <c r="L146" s="308"/>
      <c r="M146" s="309"/>
      <c r="N146" s="308"/>
      <c r="O146" s="308"/>
      <c r="P146" s="309"/>
      <c r="Q146" s="308"/>
      <c r="R146" s="308"/>
      <c r="S146" s="310"/>
    </row>
    <row r="147" spans="1:19" ht="24" customHeight="1">
      <c r="A147" s="307" t="s">
        <v>270</v>
      </c>
      <c r="B147" s="308">
        <v>3384</v>
      </c>
      <c r="C147" s="308">
        <v>3666</v>
      </c>
      <c r="D147" s="309">
        <v>-7.7</v>
      </c>
      <c r="E147" s="308">
        <v>3384</v>
      </c>
      <c r="F147" s="308">
        <v>3666</v>
      </c>
      <c r="G147" s="309">
        <v>-7.7</v>
      </c>
      <c r="H147" s="308"/>
      <c r="I147" s="308"/>
      <c r="J147" s="309"/>
      <c r="K147" s="308"/>
      <c r="L147" s="308"/>
      <c r="M147" s="309"/>
      <c r="N147" s="308"/>
      <c r="O147" s="308"/>
      <c r="P147" s="309"/>
      <c r="Q147" s="308"/>
      <c r="R147" s="308"/>
      <c r="S147" s="310"/>
    </row>
    <row r="148" spans="1:19" ht="24" customHeight="1">
      <c r="A148" s="307" t="s">
        <v>271</v>
      </c>
      <c r="B148" s="308">
        <v>148812</v>
      </c>
      <c r="C148" s="308">
        <v>143172</v>
      </c>
      <c r="D148" s="309">
        <v>3.9</v>
      </c>
      <c r="E148" s="308">
        <v>55620</v>
      </c>
      <c r="F148" s="308">
        <v>54492</v>
      </c>
      <c r="G148" s="309">
        <v>2.1</v>
      </c>
      <c r="H148" s="308">
        <v>55620</v>
      </c>
      <c r="I148" s="308">
        <v>55056</v>
      </c>
      <c r="J148" s="309">
        <v>1</v>
      </c>
      <c r="K148" s="308">
        <v>22452</v>
      </c>
      <c r="L148" s="308">
        <v>18504</v>
      </c>
      <c r="M148" s="309">
        <v>21.3</v>
      </c>
      <c r="N148" s="308"/>
      <c r="O148" s="308"/>
      <c r="P148" s="309"/>
      <c r="Q148" s="308">
        <v>15120</v>
      </c>
      <c r="R148" s="308">
        <v>15120</v>
      </c>
      <c r="S148" s="310">
        <v>0</v>
      </c>
    </row>
    <row r="149" spans="1:19" ht="24" customHeight="1">
      <c r="A149" s="307"/>
      <c r="B149" s="308"/>
      <c r="C149" s="308"/>
      <c r="D149" s="309"/>
      <c r="E149" s="308"/>
      <c r="F149" s="308"/>
      <c r="G149" s="309"/>
      <c r="H149" s="308"/>
      <c r="I149" s="308"/>
      <c r="J149" s="309"/>
      <c r="K149" s="308"/>
      <c r="L149" s="308"/>
      <c r="M149" s="309"/>
      <c r="N149" s="308"/>
      <c r="O149" s="308"/>
      <c r="P149" s="309"/>
      <c r="Q149" s="308"/>
      <c r="R149" s="308"/>
      <c r="S149" s="310"/>
    </row>
    <row r="150" spans="1:19" ht="24" customHeight="1">
      <c r="A150" s="302" t="s">
        <v>272</v>
      </c>
      <c r="B150" s="303">
        <v>159545</v>
      </c>
      <c r="C150" s="303">
        <v>134783</v>
      </c>
      <c r="D150" s="304">
        <v>18.4</v>
      </c>
      <c r="E150" s="303">
        <v>159545</v>
      </c>
      <c r="F150" s="303">
        <v>134783</v>
      </c>
      <c r="G150" s="304">
        <v>18.4</v>
      </c>
      <c r="H150" s="303"/>
      <c r="I150" s="303"/>
      <c r="J150" s="304"/>
      <c r="K150" s="303"/>
      <c r="L150" s="303"/>
      <c r="M150" s="304"/>
      <c r="N150" s="303"/>
      <c r="O150" s="303"/>
      <c r="P150" s="304"/>
      <c r="Q150" s="303"/>
      <c r="R150" s="303"/>
      <c r="S150" s="305"/>
    </row>
    <row r="151" spans="1:19" ht="24" customHeight="1">
      <c r="A151" s="307" t="s">
        <v>273</v>
      </c>
      <c r="B151" s="308">
        <v>21175</v>
      </c>
      <c r="C151" s="308">
        <v>23665</v>
      </c>
      <c r="D151" s="309">
        <v>-10.5</v>
      </c>
      <c r="E151" s="308">
        <v>21175</v>
      </c>
      <c r="F151" s="308">
        <v>23665</v>
      </c>
      <c r="G151" s="309">
        <v>-10.5</v>
      </c>
      <c r="H151" s="308"/>
      <c r="I151" s="308"/>
      <c r="J151" s="309"/>
      <c r="K151" s="308"/>
      <c r="L151" s="308"/>
      <c r="M151" s="309"/>
      <c r="N151" s="308"/>
      <c r="O151" s="308"/>
      <c r="P151" s="309"/>
      <c r="Q151" s="308"/>
      <c r="R151" s="308"/>
      <c r="S151" s="310"/>
    </row>
    <row r="152" spans="1:19" s="306" customFormat="1" ht="24" customHeight="1">
      <c r="A152" s="307" t="s">
        <v>292</v>
      </c>
      <c r="B152" s="308">
        <v>786</v>
      </c>
      <c r="C152" s="308">
        <v>0</v>
      </c>
      <c r="D152" s="309" t="s">
        <v>231</v>
      </c>
      <c r="E152" s="308">
        <v>786</v>
      </c>
      <c r="F152" s="308">
        <v>0</v>
      </c>
      <c r="G152" s="309" t="s">
        <v>231</v>
      </c>
      <c r="H152" s="308"/>
      <c r="I152" s="308"/>
      <c r="J152" s="309"/>
      <c r="K152" s="308"/>
      <c r="L152" s="308"/>
      <c r="M152" s="309"/>
      <c r="N152" s="308"/>
      <c r="O152" s="308"/>
      <c r="P152" s="309"/>
      <c r="Q152" s="308"/>
      <c r="R152" s="308"/>
      <c r="S152" s="310"/>
    </row>
    <row r="153" spans="1:19" ht="24" customHeight="1">
      <c r="A153" s="307" t="s">
        <v>274</v>
      </c>
      <c r="B153" s="308">
        <v>109692</v>
      </c>
      <c r="C153" s="308">
        <v>87365</v>
      </c>
      <c r="D153" s="309">
        <v>25.6</v>
      </c>
      <c r="E153" s="308">
        <v>109692</v>
      </c>
      <c r="F153" s="308">
        <v>87365</v>
      </c>
      <c r="G153" s="309">
        <v>25.6</v>
      </c>
      <c r="H153" s="308"/>
      <c r="I153" s="308"/>
      <c r="J153" s="309"/>
      <c r="K153" s="308"/>
      <c r="L153" s="308"/>
      <c r="M153" s="309"/>
      <c r="N153" s="308"/>
      <c r="O153" s="308"/>
      <c r="P153" s="309"/>
      <c r="Q153" s="308"/>
      <c r="R153" s="308"/>
      <c r="S153" s="310"/>
    </row>
    <row r="154" spans="1:19" ht="24" customHeight="1">
      <c r="A154" s="307" t="s">
        <v>275</v>
      </c>
      <c r="B154" s="308">
        <v>20242</v>
      </c>
      <c r="C154" s="308">
        <v>16280</v>
      </c>
      <c r="D154" s="309">
        <v>24.3</v>
      </c>
      <c r="E154" s="308">
        <v>20242</v>
      </c>
      <c r="F154" s="308">
        <v>16280</v>
      </c>
      <c r="G154" s="309">
        <v>24.3</v>
      </c>
      <c r="H154" s="308"/>
      <c r="I154" s="308"/>
      <c r="J154" s="309"/>
      <c r="K154" s="308"/>
      <c r="L154" s="308"/>
      <c r="M154" s="309"/>
      <c r="N154" s="308"/>
      <c r="O154" s="308"/>
      <c r="P154" s="309"/>
      <c r="Q154" s="308"/>
      <c r="R154" s="308"/>
      <c r="S154" s="310"/>
    </row>
    <row r="155" spans="1:19" ht="24" customHeight="1">
      <c r="A155" s="307" t="s">
        <v>276</v>
      </c>
      <c r="B155" s="308">
        <v>7650</v>
      </c>
      <c r="C155" s="308">
        <v>7473</v>
      </c>
      <c r="D155" s="309">
        <v>2.4</v>
      </c>
      <c r="E155" s="308">
        <v>7650</v>
      </c>
      <c r="F155" s="308">
        <v>7473</v>
      </c>
      <c r="G155" s="309">
        <v>2.4</v>
      </c>
      <c r="H155" s="308"/>
      <c r="I155" s="308"/>
      <c r="J155" s="309"/>
      <c r="K155" s="308"/>
      <c r="L155" s="308"/>
      <c r="M155" s="309"/>
      <c r="N155" s="308"/>
      <c r="O155" s="308"/>
      <c r="P155" s="309"/>
      <c r="Q155" s="308"/>
      <c r="R155" s="308"/>
      <c r="S155" s="310"/>
    </row>
    <row r="156" spans="1:19" ht="24" customHeight="1">
      <c r="A156" s="307"/>
      <c r="B156" s="308"/>
      <c r="C156" s="308"/>
      <c r="D156" s="309"/>
      <c r="E156" s="308"/>
      <c r="F156" s="308"/>
      <c r="G156" s="309"/>
      <c r="H156" s="308"/>
      <c r="I156" s="308"/>
      <c r="J156" s="309"/>
      <c r="K156" s="308"/>
      <c r="L156" s="308"/>
      <c r="M156" s="309"/>
      <c r="N156" s="308"/>
      <c r="O156" s="308"/>
      <c r="P156" s="309"/>
      <c r="Q156" s="308"/>
      <c r="R156" s="308"/>
      <c r="S156" s="310"/>
    </row>
    <row r="157" spans="1:19" ht="24" customHeight="1">
      <c r="A157" s="302" t="s">
        <v>277</v>
      </c>
      <c r="B157" s="303">
        <v>119701</v>
      </c>
      <c r="C157" s="303">
        <v>113807</v>
      </c>
      <c r="D157" s="304">
        <v>5.2</v>
      </c>
      <c r="E157" s="303">
        <v>119701</v>
      </c>
      <c r="F157" s="303">
        <v>113807</v>
      </c>
      <c r="G157" s="304">
        <v>5.2</v>
      </c>
      <c r="H157" s="303"/>
      <c r="I157" s="303"/>
      <c r="J157" s="304"/>
      <c r="K157" s="303"/>
      <c r="L157" s="303"/>
      <c r="M157" s="304"/>
      <c r="N157" s="303"/>
      <c r="O157" s="303"/>
      <c r="P157" s="304"/>
      <c r="Q157" s="303"/>
      <c r="R157" s="303"/>
      <c r="S157" s="305"/>
    </row>
    <row r="158" spans="1:19" s="306" customFormat="1" ht="24" customHeight="1">
      <c r="A158" s="307" t="s">
        <v>278</v>
      </c>
      <c r="B158" s="308">
        <v>29192</v>
      </c>
      <c r="C158" s="308">
        <v>23248</v>
      </c>
      <c r="D158" s="309">
        <v>25.6</v>
      </c>
      <c r="E158" s="308">
        <v>29192</v>
      </c>
      <c r="F158" s="308">
        <v>23248</v>
      </c>
      <c r="G158" s="309">
        <v>25.6</v>
      </c>
      <c r="H158" s="308"/>
      <c r="I158" s="308"/>
      <c r="J158" s="309"/>
      <c r="K158" s="308"/>
      <c r="L158" s="308"/>
      <c r="M158" s="309"/>
      <c r="N158" s="308"/>
      <c r="O158" s="308"/>
      <c r="P158" s="309"/>
      <c r="Q158" s="308"/>
      <c r="R158" s="308"/>
      <c r="S158" s="310"/>
    </row>
    <row r="159" spans="1:19" ht="24" customHeight="1">
      <c r="A159" s="307" t="s">
        <v>279</v>
      </c>
      <c r="B159" s="308">
        <v>11398</v>
      </c>
      <c r="C159" s="308">
        <v>11398</v>
      </c>
      <c r="D159" s="309">
        <v>0</v>
      </c>
      <c r="E159" s="308">
        <v>11398</v>
      </c>
      <c r="F159" s="308">
        <v>11398</v>
      </c>
      <c r="G159" s="309">
        <v>0</v>
      </c>
      <c r="H159" s="308"/>
      <c r="I159" s="308"/>
      <c r="J159" s="309"/>
      <c r="K159" s="308"/>
      <c r="L159" s="308"/>
      <c r="M159" s="309"/>
      <c r="N159" s="308"/>
      <c r="O159" s="308"/>
      <c r="P159" s="309"/>
      <c r="Q159" s="308"/>
      <c r="R159" s="308"/>
      <c r="S159" s="310"/>
    </row>
    <row r="160" spans="1:19" ht="24" customHeight="1">
      <c r="A160" s="307" t="s">
        <v>280</v>
      </c>
      <c r="B160" s="308">
        <v>14405</v>
      </c>
      <c r="C160" s="308">
        <v>14740</v>
      </c>
      <c r="D160" s="309">
        <v>-2.3</v>
      </c>
      <c r="E160" s="308">
        <v>14405</v>
      </c>
      <c r="F160" s="308">
        <v>14740</v>
      </c>
      <c r="G160" s="309">
        <v>-2.3</v>
      </c>
      <c r="H160" s="308"/>
      <c r="I160" s="308"/>
      <c r="J160" s="309"/>
      <c r="K160" s="308"/>
      <c r="L160" s="308"/>
      <c r="M160" s="309"/>
      <c r="N160" s="308"/>
      <c r="O160" s="308"/>
      <c r="P160" s="309"/>
      <c r="Q160" s="308"/>
      <c r="R160" s="308"/>
      <c r="S160" s="310"/>
    </row>
    <row r="161" spans="1:19" ht="24" customHeight="1">
      <c r="A161" s="307" t="s">
        <v>281</v>
      </c>
      <c r="B161" s="308">
        <v>64706</v>
      </c>
      <c r="C161" s="308">
        <v>64421</v>
      </c>
      <c r="D161" s="309">
        <v>0.4</v>
      </c>
      <c r="E161" s="308">
        <v>64706</v>
      </c>
      <c r="F161" s="308">
        <v>64421</v>
      </c>
      <c r="G161" s="309">
        <v>0.4</v>
      </c>
      <c r="H161" s="308"/>
      <c r="I161" s="308"/>
      <c r="J161" s="309"/>
      <c r="K161" s="308"/>
      <c r="L161" s="308"/>
      <c r="M161" s="309"/>
      <c r="N161" s="308"/>
      <c r="O161" s="308"/>
      <c r="P161" s="309"/>
      <c r="Q161" s="308"/>
      <c r="R161" s="308"/>
      <c r="S161" s="310"/>
    </row>
    <row r="162" spans="1:19" ht="24" customHeight="1">
      <c r="A162" s="307"/>
      <c r="B162" s="308"/>
      <c r="C162" s="308"/>
      <c r="D162" s="309"/>
      <c r="E162" s="308"/>
      <c r="F162" s="308"/>
      <c r="G162" s="309"/>
      <c r="H162" s="308"/>
      <c r="I162" s="308"/>
      <c r="J162" s="309"/>
      <c r="K162" s="308"/>
      <c r="L162" s="308"/>
      <c r="M162" s="309"/>
      <c r="N162" s="308"/>
      <c r="O162" s="308"/>
      <c r="P162" s="309"/>
      <c r="Q162" s="308"/>
      <c r="R162" s="308"/>
      <c r="S162" s="310"/>
    </row>
    <row r="163" spans="1:19" ht="24" customHeight="1">
      <c r="A163" s="302" t="s">
        <v>282</v>
      </c>
      <c r="B163" s="303">
        <v>76473</v>
      </c>
      <c r="C163" s="303">
        <v>69693</v>
      </c>
      <c r="D163" s="304">
        <v>9.7</v>
      </c>
      <c r="E163" s="303">
        <v>76473</v>
      </c>
      <c r="F163" s="303">
        <v>69693</v>
      </c>
      <c r="G163" s="304">
        <v>9.7</v>
      </c>
      <c r="H163" s="303"/>
      <c r="I163" s="303"/>
      <c r="J163" s="304"/>
      <c r="K163" s="303"/>
      <c r="L163" s="303"/>
      <c r="M163" s="304"/>
      <c r="N163" s="303"/>
      <c r="O163" s="303"/>
      <c r="P163" s="304"/>
      <c r="Q163" s="303"/>
      <c r="R163" s="303"/>
      <c r="S163" s="305"/>
    </row>
    <row r="164" spans="1:19" ht="24" customHeight="1">
      <c r="A164" s="307" t="s">
        <v>283</v>
      </c>
      <c r="B164" s="308">
        <v>2132</v>
      </c>
      <c r="C164" s="308">
        <v>2132</v>
      </c>
      <c r="D164" s="309">
        <v>0</v>
      </c>
      <c r="E164" s="308">
        <v>2132</v>
      </c>
      <c r="F164" s="308">
        <v>2132</v>
      </c>
      <c r="G164" s="309">
        <v>0</v>
      </c>
      <c r="H164" s="308"/>
      <c r="I164" s="308"/>
      <c r="J164" s="309"/>
      <c r="K164" s="308"/>
      <c r="L164" s="308"/>
      <c r="M164" s="309"/>
      <c r="N164" s="308"/>
      <c r="O164" s="308"/>
      <c r="P164" s="309"/>
      <c r="Q164" s="308"/>
      <c r="R164" s="308"/>
      <c r="S164" s="310"/>
    </row>
    <row r="165" spans="1:19" ht="24" customHeight="1">
      <c r="A165" s="307" t="s">
        <v>284</v>
      </c>
      <c r="B165" s="308">
        <v>1586</v>
      </c>
      <c r="C165" s="308">
        <v>1268</v>
      </c>
      <c r="D165" s="309">
        <v>25.1</v>
      </c>
      <c r="E165" s="308">
        <v>1586</v>
      </c>
      <c r="F165" s="308">
        <v>1268</v>
      </c>
      <c r="G165" s="309">
        <v>25.1</v>
      </c>
      <c r="H165" s="308"/>
      <c r="I165" s="308"/>
      <c r="J165" s="309"/>
      <c r="K165" s="308"/>
      <c r="L165" s="308"/>
      <c r="M165" s="309"/>
      <c r="N165" s="308"/>
      <c r="O165" s="308"/>
      <c r="P165" s="309"/>
      <c r="Q165" s="308"/>
      <c r="R165" s="308"/>
      <c r="S165" s="310"/>
    </row>
    <row r="166" spans="1:19" ht="24" customHeight="1">
      <c r="A166" s="307" t="s">
        <v>285</v>
      </c>
      <c r="B166" s="308">
        <v>32760</v>
      </c>
      <c r="C166" s="308">
        <v>30960</v>
      </c>
      <c r="D166" s="309">
        <v>5.8</v>
      </c>
      <c r="E166" s="308">
        <v>32760</v>
      </c>
      <c r="F166" s="308">
        <v>30960</v>
      </c>
      <c r="G166" s="309">
        <v>5.8</v>
      </c>
      <c r="H166" s="308"/>
      <c r="I166" s="308"/>
      <c r="J166" s="309"/>
      <c r="K166" s="308"/>
      <c r="L166" s="308"/>
      <c r="M166" s="309"/>
      <c r="N166" s="308"/>
      <c r="O166" s="308"/>
      <c r="P166" s="309"/>
      <c r="Q166" s="308"/>
      <c r="R166" s="308"/>
      <c r="S166" s="310"/>
    </row>
    <row r="167" spans="1:19" ht="24" customHeight="1">
      <c r="A167" s="307" t="s">
        <v>286</v>
      </c>
      <c r="B167" s="308">
        <v>8038</v>
      </c>
      <c r="C167" s="308">
        <v>6474</v>
      </c>
      <c r="D167" s="309">
        <v>24.2</v>
      </c>
      <c r="E167" s="308">
        <v>8038</v>
      </c>
      <c r="F167" s="308">
        <v>6474</v>
      </c>
      <c r="G167" s="309">
        <v>24.2</v>
      </c>
      <c r="H167" s="308"/>
      <c r="I167" s="308"/>
      <c r="J167" s="309"/>
      <c r="K167" s="308"/>
      <c r="L167" s="308"/>
      <c r="M167" s="309"/>
      <c r="N167" s="308"/>
      <c r="O167" s="308"/>
      <c r="P167" s="309"/>
      <c r="Q167" s="308"/>
      <c r="R167" s="308"/>
      <c r="S167" s="310"/>
    </row>
    <row r="168" spans="1:19" ht="24" customHeight="1">
      <c r="A168" s="307" t="s">
        <v>287</v>
      </c>
      <c r="B168" s="308">
        <v>19062</v>
      </c>
      <c r="C168" s="308">
        <v>16206</v>
      </c>
      <c r="D168" s="309">
        <v>17.6</v>
      </c>
      <c r="E168" s="308">
        <v>19062</v>
      </c>
      <c r="F168" s="308">
        <v>16206</v>
      </c>
      <c r="G168" s="309">
        <v>17.6</v>
      </c>
      <c r="H168" s="308"/>
      <c r="I168" s="308"/>
      <c r="J168" s="309"/>
      <c r="K168" s="308"/>
      <c r="L168" s="308"/>
      <c r="M168" s="309"/>
      <c r="N168" s="308"/>
      <c r="O168" s="308"/>
      <c r="P168" s="309"/>
      <c r="Q168" s="308"/>
      <c r="R168" s="308"/>
      <c r="S168" s="310"/>
    </row>
    <row r="169" spans="1:19" ht="24" customHeight="1">
      <c r="A169" s="307" t="s">
        <v>288</v>
      </c>
      <c r="B169" s="308">
        <v>1968</v>
      </c>
      <c r="C169" s="308">
        <v>2132</v>
      </c>
      <c r="D169" s="309">
        <v>-7.7</v>
      </c>
      <c r="E169" s="308">
        <v>1968</v>
      </c>
      <c r="F169" s="308">
        <v>2132</v>
      </c>
      <c r="G169" s="309">
        <v>-7.7</v>
      </c>
      <c r="H169" s="308"/>
      <c r="I169" s="308"/>
      <c r="J169" s="309"/>
      <c r="K169" s="308"/>
      <c r="L169" s="308"/>
      <c r="M169" s="309"/>
      <c r="N169" s="308"/>
      <c r="O169" s="308"/>
      <c r="P169" s="309"/>
      <c r="Q169" s="308"/>
      <c r="R169" s="308"/>
      <c r="S169" s="310"/>
    </row>
    <row r="170" spans="1:19" ht="24" customHeight="1">
      <c r="A170" s="307" t="s">
        <v>289</v>
      </c>
      <c r="B170" s="308">
        <v>7297</v>
      </c>
      <c r="C170" s="308">
        <v>6993</v>
      </c>
      <c r="D170" s="309">
        <v>4.3</v>
      </c>
      <c r="E170" s="308">
        <v>7297</v>
      </c>
      <c r="F170" s="308">
        <v>6993</v>
      </c>
      <c r="G170" s="309">
        <v>4.3</v>
      </c>
      <c r="H170" s="308"/>
      <c r="I170" s="308"/>
      <c r="J170" s="309"/>
      <c r="K170" s="308"/>
      <c r="L170" s="308"/>
      <c r="M170" s="309"/>
      <c r="N170" s="308"/>
      <c r="O170" s="308"/>
      <c r="P170" s="309"/>
      <c r="Q170" s="308"/>
      <c r="R170" s="308"/>
      <c r="S170" s="310"/>
    </row>
    <row r="171" spans="1:19" ht="24" customHeight="1">
      <c r="A171" s="307" t="s">
        <v>290</v>
      </c>
      <c r="B171" s="308">
        <v>3630</v>
      </c>
      <c r="C171" s="308">
        <v>3528</v>
      </c>
      <c r="D171" s="309">
        <v>2.9</v>
      </c>
      <c r="E171" s="308">
        <v>3630</v>
      </c>
      <c r="F171" s="308">
        <v>3528</v>
      </c>
      <c r="G171" s="309">
        <v>2.9</v>
      </c>
      <c r="H171" s="308"/>
      <c r="I171" s="308"/>
      <c r="J171" s="309"/>
      <c r="K171" s="308"/>
      <c r="L171" s="308"/>
      <c r="M171" s="309"/>
      <c r="N171" s="308"/>
      <c r="O171" s="308"/>
      <c r="P171" s="309"/>
      <c r="Q171" s="308"/>
      <c r="R171" s="308"/>
      <c r="S171" s="310"/>
    </row>
    <row r="172" spans="1:19" ht="16.5" customHeight="1">
      <c r="A172" s="368" t="s">
        <v>257</v>
      </c>
      <c r="B172" s="368"/>
      <c r="C172" s="368"/>
      <c r="D172" s="368"/>
      <c r="E172" s="368"/>
      <c r="F172" s="368"/>
      <c r="G172" s="368"/>
      <c r="H172" s="368"/>
      <c r="I172" s="368"/>
      <c r="J172" s="368"/>
      <c r="K172" s="368"/>
      <c r="L172" s="368"/>
      <c r="M172" s="368"/>
      <c r="N172" s="368"/>
      <c r="O172" s="368"/>
      <c r="P172" s="322"/>
      <c r="Q172" s="323"/>
      <c r="R172" s="323"/>
      <c r="S172" s="322"/>
    </row>
    <row r="173" spans="1:19" ht="16.5" customHeight="1">
      <c r="A173" s="368"/>
      <c r="B173" s="368"/>
      <c r="C173" s="368"/>
      <c r="D173" s="368"/>
      <c r="E173" s="368"/>
      <c r="F173" s="368"/>
      <c r="G173" s="368"/>
      <c r="H173" s="368"/>
      <c r="I173" s="368"/>
      <c r="J173" s="368"/>
      <c r="K173" s="368"/>
      <c r="L173" s="368"/>
      <c r="M173" s="318"/>
      <c r="N173" s="318"/>
      <c r="O173" s="318"/>
      <c r="P173" s="318"/>
      <c r="Q173" s="318"/>
      <c r="R173" s="318"/>
      <c r="S173" s="318"/>
    </row>
  </sheetData>
  <sheetProtection/>
  <mergeCells count="38">
    <mergeCell ref="A172:O172"/>
    <mergeCell ref="A173:L173"/>
    <mergeCell ref="A125:O125"/>
    <mergeCell ref="A128:S128"/>
    <mergeCell ref="A130:A131"/>
    <mergeCell ref="B130:D130"/>
    <mergeCell ref="E130:G130"/>
    <mergeCell ref="H130:J130"/>
    <mergeCell ref="K130:M130"/>
    <mergeCell ref="N130:P130"/>
    <mergeCell ref="Q130:S130"/>
    <mergeCell ref="A84:O84"/>
    <mergeCell ref="A85:O85"/>
    <mergeCell ref="A88:S88"/>
    <mergeCell ref="A90:A91"/>
    <mergeCell ref="B90:D90"/>
    <mergeCell ref="E90:G90"/>
    <mergeCell ref="H90:J90"/>
    <mergeCell ref="K90:M90"/>
    <mergeCell ref="N90:P90"/>
    <mergeCell ref="Q90:S90"/>
    <mergeCell ref="A38:O38"/>
    <mergeCell ref="A41:S41"/>
    <mergeCell ref="A43:A44"/>
    <mergeCell ref="B43:D43"/>
    <mergeCell ref="E43:G43"/>
    <mergeCell ref="H43:J43"/>
    <mergeCell ref="K43:M43"/>
    <mergeCell ref="N43:P43"/>
    <mergeCell ref="Q43:S43"/>
    <mergeCell ref="A1:S1"/>
    <mergeCell ref="A3:A4"/>
    <mergeCell ref="B3:D3"/>
    <mergeCell ref="E3:G3"/>
    <mergeCell ref="H3:J3"/>
    <mergeCell ref="K3:M3"/>
    <mergeCell ref="N3:P3"/>
    <mergeCell ref="Q3:S3"/>
  </mergeCells>
  <printOptions/>
  <pageMargins left="0.25" right="0.25" top="0.75" bottom="0.75" header="0.3" footer="0.3"/>
  <pageSetup fitToHeight="0" fitToWidth="1" horizontalDpi="600" verticalDpi="600" orientation="portrait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Minh Chun</dc:creator>
  <cp:keywords/>
  <dc:description/>
  <cp:lastModifiedBy>Paul Oshiro</cp:lastModifiedBy>
  <dcterms:created xsi:type="dcterms:W3CDTF">2018-04-24T01:46:14Z</dcterms:created>
  <dcterms:modified xsi:type="dcterms:W3CDTF">2018-04-27T18:25:32Z</dcterms:modified>
  <cp:category/>
  <cp:version/>
  <cp:contentType/>
  <cp:contentStatus/>
</cp:coreProperties>
</file>